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UKM TESL SEM 1\COMPUTER IN EDUCATION\"/>
    </mc:Choice>
  </mc:AlternateContent>
  <bookViews>
    <workbookView xWindow="0" yWindow="0" windowWidth="20490" windowHeight="7755" activeTab="1"/>
  </bookViews>
  <sheets>
    <sheet name="Sheet1" sheetId="1" r:id="rId1"/>
    <sheet name="Sheet2" sheetId="2" r:id="rId2"/>
  </sheets>
  <definedNames>
    <definedName name="GRADE">Sheet1!$W$3:$X$13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8" i="2" l="1"/>
  <c r="B109" i="2"/>
  <c r="B110" i="2"/>
  <c r="B111" i="2"/>
  <c r="B112" i="2"/>
  <c r="B113" i="2"/>
  <c r="B114" i="2"/>
  <c r="B115" i="2"/>
  <c r="B116" i="2"/>
  <c r="B107" i="2"/>
  <c r="B95" i="2"/>
  <c r="B96" i="2"/>
  <c r="B97" i="2"/>
  <c r="B98" i="2"/>
  <c r="B99" i="2"/>
  <c r="B100" i="2"/>
  <c r="B101" i="2"/>
  <c r="B102" i="2"/>
  <c r="B103" i="2"/>
  <c r="B94" i="2"/>
  <c r="B82" i="2"/>
  <c r="B83" i="2"/>
  <c r="B84" i="2"/>
  <c r="B85" i="2"/>
  <c r="B86" i="2"/>
  <c r="B87" i="2"/>
  <c r="B88" i="2"/>
  <c r="B89" i="2"/>
  <c r="B90" i="2"/>
  <c r="B81" i="2"/>
  <c r="B69" i="2"/>
  <c r="B70" i="2"/>
  <c r="B71" i="2"/>
  <c r="B72" i="2"/>
  <c r="B73" i="2"/>
  <c r="B74" i="2"/>
  <c r="B75" i="2"/>
  <c r="B76" i="2"/>
  <c r="B77" i="2"/>
  <c r="B68" i="2"/>
  <c r="B56" i="2"/>
  <c r="B57" i="2"/>
  <c r="B58" i="2"/>
  <c r="B59" i="2"/>
  <c r="B60" i="2"/>
  <c r="B61" i="2"/>
  <c r="B62" i="2"/>
  <c r="B63" i="2"/>
  <c r="B64" i="2"/>
  <c r="B55" i="2"/>
  <c r="B43" i="2"/>
  <c r="B44" i="2"/>
  <c r="B45" i="2"/>
  <c r="B46" i="2"/>
  <c r="B47" i="2"/>
  <c r="B48" i="2"/>
  <c r="B49" i="2"/>
  <c r="B50" i="2"/>
  <c r="B51" i="2"/>
  <c r="B42" i="2"/>
  <c r="B30" i="2"/>
  <c r="B31" i="2"/>
  <c r="B32" i="2"/>
  <c r="B33" i="2"/>
  <c r="B34" i="2"/>
  <c r="B35" i="2"/>
  <c r="B36" i="2"/>
  <c r="B37" i="2"/>
  <c r="B38" i="2"/>
  <c r="B29" i="2"/>
  <c r="B17" i="2"/>
  <c r="B18" i="2"/>
  <c r="B19" i="2"/>
  <c r="B20" i="2"/>
  <c r="B21" i="2"/>
  <c r="B22" i="2"/>
  <c r="B23" i="2"/>
  <c r="B24" i="2"/>
  <c r="B25" i="2"/>
  <c r="B16" i="2"/>
  <c r="B4" i="2" l="1"/>
  <c r="B5" i="2"/>
  <c r="B6" i="2"/>
  <c r="B7" i="2"/>
  <c r="B8" i="2"/>
  <c r="B9" i="2"/>
  <c r="B10" i="2"/>
  <c r="B11" i="2"/>
  <c r="B12" i="2"/>
  <c r="B3" i="2"/>
  <c r="J41" i="1"/>
  <c r="J42" i="1"/>
  <c r="J43" i="1"/>
  <c r="J44" i="1"/>
  <c r="J45" i="1"/>
  <c r="J46" i="1"/>
  <c r="J47" i="1"/>
  <c r="J48" i="1"/>
  <c r="J49" i="1"/>
  <c r="I41" i="1"/>
  <c r="I42" i="1"/>
  <c r="I43" i="1"/>
  <c r="I44" i="1"/>
  <c r="I45" i="1"/>
  <c r="I46" i="1"/>
  <c r="I47" i="1"/>
  <c r="I48" i="1"/>
  <c r="I49" i="1"/>
  <c r="J40" i="1"/>
  <c r="I40" i="1"/>
  <c r="H41" i="1"/>
  <c r="H42" i="1"/>
  <c r="H43" i="1"/>
  <c r="H44" i="1"/>
  <c r="H45" i="1"/>
  <c r="H46" i="1"/>
  <c r="H47" i="1"/>
  <c r="H48" i="1"/>
  <c r="H49" i="1"/>
  <c r="G41" i="1"/>
  <c r="G42" i="1"/>
  <c r="G43" i="1"/>
  <c r="G44" i="1"/>
  <c r="G45" i="1"/>
  <c r="G46" i="1"/>
  <c r="G47" i="1"/>
  <c r="G48" i="1"/>
  <c r="G49" i="1"/>
  <c r="H40" i="1"/>
  <c r="G40" i="1"/>
  <c r="F41" i="1"/>
  <c r="F42" i="1"/>
  <c r="F43" i="1"/>
  <c r="F44" i="1"/>
  <c r="F45" i="1"/>
  <c r="F46" i="1"/>
  <c r="F47" i="1"/>
  <c r="F48" i="1"/>
  <c r="F49" i="1"/>
  <c r="F40" i="1"/>
  <c r="E41" i="1"/>
  <c r="E42" i="1"/>
  <c r="E43" i="1"/>
  <c r="E44" i="1"/>
  <c r="E45" i="1"/>
  <c r="E46" i="1"/>
  <c r="E47" i="1"/>
  <c r="E48" i="1"/>
  <c r="E49" i="1"/>
  <c r="E40" i="1"/>
  <c r="D41" i="1"/>
  <c r="D42" i="1"/>
  <c r="D43" i="1"/>
  <c r="D44" i="1"/>
  <c r="D45" i="1"/>
  <c r="D46" i="1"/>
  <c r="D47" i="1"/>
  <c r="D48" i="1"/>
  <c r="D49" i="1"/>
  <c r="D40" i="1"/>
  <c r="C41" i="1"/>
  <c r="C42" i="1"/>
  <c r="C43" i="1"/>
  <c r="C44" i="1"/>
  <c r="C45" i="1"/>
  <c r="C46" i="1"/>
  <c r="C47" i="1"/>
  <c r="C48" i="1"/>
  <c r="C49" i="1"/>
  <c r="C40" i="1"/>
  <c r="B41" i="1"/>
  <c r="B42" i="1"/>
  <c r="B43" i="1"/>
  <c r="B44" i="1"/>
  <c r="B45" i="1"/>
  <c r="B46" i="1"/>
  <c r="B47" i="1"/>
  <c r="B48" i="1"/>
  <c r="B49" i="1"/>
  <c r="B40" i="1"/>
  <c r="D37" i="1"/>
  <c r="F37" i="1"/>
  <c r="H37" i="1"/>
  <c r="J37" i="1"/>
  <c r="L37" i="1"/>
  <c r="N37" i="1"/>
  <c r="P37" i="1"/>
  <c r="R37" i="1"/>
  <c r="T37" i="1"/>
  <c r="B37" i="1"/>
  <c r="D36" i="1"/>
  <c r="F36" i="1"/>
  <c r="H36" i="1"/>
  <c r="J36" i="1"/>
  <c r="L36" i="1"/>
  <c r="N36" i="1"/>
  <c r="P36" i="1"/>
  <c r="R36" i="1"/>
  <c r="T36" i="1"/>
  <c r="B36" i="1"/>
  <c r="D35" i="1"/>
  <c r="F35" i="1"/>
  <c r="H35" i="1"/>
  <c r="J35" i="1"/>
  <c r="L35" i="1"/>
  <c r="N35" i="1"/>
  <c r="P35" i="1"/>
  <c r="R35" i="1"/>
  <c r="T35" i="1"/>
  <c r="B35" i="1"/>
  <c r="F34" i="1"/>
  <c r="H34" i="1"/>
  <c r="J34" i="1"/>
  <c r="L34" i="1"/>
  <c r="N34" i="1"/>
  <c r="P34" i="1"/>
  <c r="R34" i="1"/>
  <c r="T34" i="1"/>
  <c r="D34" i="1"/>
  <c r="B34" i="1"/>
  <c r="D33" i="1"/>
  <c r="F33" i="1"/>
  <c r="H33" i="1"/>
  <c r="J33" i="1"/>
  <c r="L33" i="1"/>
  <c r="N33" i="1"/>
  <c r="P33" i="1"/>
  <c r="R33" i="1"/>
  <c r="T33" i="1"/>
  <c r="B33" i="1"/>
  <c r="H32" i="1"/>
  <c r="J32" i="1"/>
  <c r="L32" i="1"/>
  <c r="N32" i="1"/>
  <c r="P32" i="1"/>
  <c r="R32" i="1"/>
  <c r="T32" i="1"/>
  <c r="D32" i="1"/>
  <c r="F32" i="1"/>
  <c r="B32" i="1"/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2" i="1"/>
  <c r="C3" i="1"/>
  <c r="C4" i="1"/>
  <c r="C5" i="1"/>
  <c r="C6" i="1"/>
  <c r="T6" i="1" s="1"/>
  <c r="C7" i="1"/>
  <c r="C8" i="1"/>
  <c r="C9" i="1"/>
  <c r="C10" i="1"/>
  <c r="T10" i="1" s="1"/>
  <c r="C11" i="1"/>
  <c r="C12" i="1"/>
  <c r="C13" i="1"/>
  <c r="C14" i="1"/>
  <c r="T14" i="1" s="1"/>
  <c r="C15" i="1"/>
  <c r="C16" i="1"/>
  <c r="C17" i="1"/>
  <c r="C18" i="1"/>
  <c r="T18" i="1" s="1"/>
  <c r="C19" i="1"/>
  <c r="C20" i="1"/>
  <c r="C21" i="1"/>
  <c r="C22" i="1"/>
  <c r="T22" i="1" s="1"/>
  <c r="C23" i="1"/>
  <c r="C24" i="1"/>
  <c r="C25" i="1"/>
  <c r="C26" i="1"/>
  <c r="T26" i="1" s="1"/>
  <c r="C27" i="1"/>
  <c r="C28" i="1"/>
  <c r="C29" i="1"/>
  <c r="C30" i="1"/>
  <c r="T30" i="1" s="1"/>
  <c r="C2" i="1"/>
  <c r="T29" i="1" l="1"/>
  <c r="T21" i="1"/>
  <c r="T17" i="1"/>
  <c r="T13" i="1"/>
  <c r="T9" i="1"/>
  <c r="T5" i="1"/>
  <c r="T25" i="1"/>
  <c r="T28" i="1"/>
  <c r="T24" i="1"/>
  <c r="T20" i="1"/>
  <c r="T16" i="1"/>
  <c r="T12" i="1"/>
  <c r="T8" i="1"/>
  <c r="T4" i="1"/>
  <c r="T2" i="1"/>
  <c r="T27" i="1"/>
  <c r="T23" i="1"/>
  <c r="T19" i="1"/>
  <c r="T15" i="1"/>
  <c r="T11" i="1"/>
  <c r="T7" i="1"/>
  <c r="T3" i="1"/>
</calcChain>
</file>

<file path=xl/sharedStrings.xml><?xml version="1.0" encoding="utf-8"?>
<sst xmlns="http://schemas.openxmlformats.org/spreadsheetml/2006/main" count="196" uniqueCount="61">
  <si>
    <t>NAME</t>
  </si>
  <si>
    <t>MALAY</t>
  </si>
  <si>
    <t>GRADE</t>
  </si>
  <si>
    <t>ENGLISH</t>
  </si>
  <si>
    <t>MATH</t>
  </si>
  <si>
    <t>HISTORY</t>
  </si>
  <si>
    <t>SCIENCE</t>
  </si>
  <si>
    <t>ECONOMY</t>
  </si>
  <si>
    <t>ADDMATH</t>
  </si>
  <si>
    <t>PI/PM</t>
  </si>
  <si>
    <t>ART</t>
  </si>
  <si>
    <t>TOTAL MARKS</t>
  </si>
  <si>
    <t>MARK</t>
  </si>
  <si>
    <t>A</t>
  </si>
  <si>
    <t>A-</t>
  </si>
  <si>
    <t>B-</t>
  </si>
  <si>
    <t>B+</t>
  </si>
  <si>
    <t>B</t>
  </si>
  <si>
    <t>C+</t>
  </si>
  <si>
    <t>C</t>
  </si>
  <si>
    <t>C-</t>
  </si>
  <si>
    <t>D</t>
  </si>
  <si>
    <t>F</t>
  </si>
  <si>
    <t>ARIEL ANASTACIA</t>
  </si>
  <si>
    <t>ANDY RYAN</t>
  </si>
  <si>
    <t>ARIANA GRANDE</t>
  </si>
  <si>
    <t>AMRYNNA BINTI ROSLI</t>
  </si>
  <si>
    <t>BRIAN WARNER</t>
  </si>
  <si>
    <t>BADRUL BIN HASHIM</t>
  </si>
  <si>
    <t>BADARIAH BINTI SAHID</t>
  </si>
  <si>
    <t>CANDY WONDERLAND</t>
  </si>
  <si>
    <t>COSTANCE WINTER</t>
  </si>
  <si>
    <t>FARISH BINTI AZIZ</t>
  </si>
  <si>
    <t>FARIDAH ANA BINTI HASMUNI</t>
  </si>
  <si>
    <t>FATIMAH BINTI ABU BAKAR</t>
  </si>
  <si>
    <t>HAWANI BINTI KAMARUDDIN</t>
  </si>
  <si>
    <t>HAMDAN BIN MOHD SAIFUL</t>
  </si>
  <si>
    <t>HARYANI BINTI SETIAWAN</t>
  </si>
  <si>
    <t>IZZAM BIN MOHD HADI</t>
  </si>
  <si>
    <t>IZANTI BINTI AMAR</t>
  </si>
  <si>
    <t>JAMALUDDIN BIN HASSAN</t>
  </si>
  <si>
    <t>JAIDAH GANIS</t>
  </si>
  <si>
    <t>KAMARUDDIN BIN HUD</t>
  </si>
  <si>
    <t>LAMAR DOSE</t>
  </si>
  <si>
    <t>LYANA BINTI MAKMUR</t>
  </si>
  <si>
    <t>MOHD HAZRI BIN HAZIQ</t>
  </si>
  <si>
    <t>MUHAMMAD AWAL BIN MIN</t>
  </si>
  <si>
    <t>NUR RAINAH BINTI DIN</t>
  </si>
  <si>
    <t>NATASHA AMIRA BINTI SIDIQ</t>
  </si>
  <si>
    <t>OMAR AZIZ BIN HASRUL</t>
  </si>
  <si>
    <t>PENNY PRESTY</t>
  </si>
  <si>
    <t>STANLEY DAN</t>
  </si>
  <si>
    <t>HIGHEST MARK</t>
  </si>
  <si>
    <t>LOWEST MARK</t>
  </si>
  <si>
    <t>AVERAGE</t>
  </si>
  <si>
    <t>STANDARD DEVIATION</t>
  </si>
  <si>
    <t>MEDIAN</t>
  </si>
  <si>
    <t>MODE</t>
  </si>
  <si>
    <t>TOTAL</t>
  </si>
  <si>
    <t xml:space="preserve">MALAY </t>
  </si>
  <si>
    <t xml:space="preserve">GRADE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</si>
</sst>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1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</cellXfs>
  <cellStyles count="1"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Sheet1!$B$39</c:f>
              <c:strCache>
                <c:ptCount val="1"/>
                <c:pt idx="0">
                  <c:v>MALAY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Sheet1!$A$40:$A$49</c:f>
              <c:strCache>
                <c:ptCount val="10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C-</c:v>
                </c:pt>
                <c:pt idx="8">
                  <c:v>D</c:v>
                </c:pt>
                <c:pt idx="9">
                  <c:v>F</c:v>
                </c:pt>
              </c:strCache>
            </c:strRef>
          </c:cat>
          <c:val>
            <c:numRef>
              <c:f>Sheet1!$B$40:$B$49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Sheet1!$C$39</c:f>
              <c:strCache>
                <c:ptCount val="1"/>
                <c:pt idx="0">
                  <c:v>ENGLISH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Sheet1!$A$40:$A$49</c:f>
              <c:strCache>
                <c:ptCount val="10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C-</c:v>
                </c:pt>
                <c:pt idx="8">
                  <c:v>D</c:v>
                </c:pt>
                <c:pt idx="9">
                  <c:v>F</c:v>
                </c:pt>
              </c:strCache>
            </c:strRef>
          </c:cat>
          <c:val>
            <c:numRef>
              <c:f>Sheet1!$C$40:$C$49</c:f>
              <c:numCache>
                <c:formatCode>General</c:formatCode>
                <c:ptCount val="10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Sheet1!$D$39</c:f>
              <c:strCache>
                <c:ptCount val="1"/>
                <c:pt idx="0">
                  <c:v>MATH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Sheet1!$A$40:$A$49</c:f>
              <c:strCache>
                <c:ptCount val="10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C-</c:v>
                </c:pt>
                <c:pt idx="8">
                  <c:v>D</c:v>
                </c:pt>
                <c:pt idx="9">
                  <c:v>F</c:v>
                </c:pt>
              </c:strCache>
            </c:strRef>
          </c:cat>
          <c:val>
            <c:numRef>
              <c:f>Sheet1!$D$40:$D$49</c:f>
              <c:numCache>
                <c:formatCode>General</c:formatCode>
                <c:ptCount val="10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Sheet1!$E$39</c:f>
              <c:strCache>
                <c:ptCount val="1"/>
                <c:pt idx="0">
                  <c:v>HISTORY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Sheet1!$A$40:$A$49</c:f>
              <c:strCache>
                <c:ptCount val="10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C-</c:v>
                </c:pt>
                <c:pt idx="8">
                  <c:v>D</c:v>
                </c:pt>
                <c:pt idx="9">
                  <c:v>F</c:v>
                </c:pt>
              </c:strCache>
            </c:strRef>
          </c:cat>
          <c:val>
            <c:numRef>
              <c:f>Sheet1!$E$40:$E$49</c:f>
              <c:numCache>
                <c:formatCode>General</c:formatCode>
                <c:ptCount val="10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Sheet1!$F$39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Sheet1!$A$40:$A$49</c:f>
              <c:strCache>
                <c:ptCount val="10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C-</c:v>
                </c:pt>
                <c:pt idx="8">
                  <c:v>D</c:v>
                </c:pt>
                <c:pt idx="9">
                  <c:v>F</c:v>
                </c:pt>
              </c:strCache>
            </c:strRef>
          </c:cat>
          <c:val>
            <c:numRef>
              <c:f>Sheet1!$F$40:$F$49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Sheet1!$G$39</c:f>
              <c:strCache>
                <c:ptCount val="1"/>
                <c:pt idx="0">
                  <c:v>ECONOMY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Sheet1!$A$40:$A$49</c:f>
              <c:strCache>
                <c:ptCount val="10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C-</c:v>
                </c:pt>
                <c:pt idx="8">
                  <c:v>D</c:v>
                </c:pt>
                <c:pt idx="9">
                  <c:v>F</c:v>
                </c:pt>
              </c:strCache>
            </c:strRef>
          </c:cat>
          <c:val>
            <c:numRef>
              <c:f>Sheet1!$G$40:$G$49</c:f>
              <c:numCache>
                <c:formatCode>General</c:formatCode>
                <c:ptCount val="10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Sheet1!$H$39</c:f>
              <c:strCache>
                <c:ptCount val="1"/>
                <c:pt idx="0">
                  <c:v>ADDMATH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Sheet1!$A$40:$A$49</c:f>
              <c:strCache>
                <c:ptCount val="10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C-</c:v>
                </c:pt>
                <c:pt idx="8">
                  <c:v>D</c:v>
                </c:pt>
                <c:pt idx="9">
                  <c:v>F</c:v>
                </c:pt>
              </c:strCache>
            </c:strRef>
          </c:cat>
          <c:val>
            <c:numRef>
              <c:f>Sheet1!$H$40:$H$49</c:f>
              <c:numCache>
                <c:formatCode>General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Sheet1!$I$39</c:f>
              <c:strCache>
                <c:ptCount val="1"/>
                <c:pt idx="0">
                  <c:v>PI/PM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Sheet1!$A$40:$A$49</c:f>
              <c:strCache>
                <c:ptCount val="10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C-</c:v>
                </c:pt>
                <c:pt idx="8">
                  <c:v>D</c:v>
                </c:pt>
                <c:pt idx="9">
                  <c:v>F</c:v>
                </c:pt>
              </c:strCache>
            </c:strRef>
          </c:cat>
          <c:val>
            <c:numRef>
              <c:f>Sheet1!$I$40:$I$49</c:f>
              <c:numCache>
                <c:formatCode>General</c:formatCode>
                <c:ptCount val="10"/>
                <c:pt idx="0">
                  <c:v>1</c:v>
                </c:pt>
                <c:pt idx="1">
                  <c:v>7</c:v>
                </c:pt>
                <c:pt idx="2">
                  <c:v>5</c:v>
                </c:pt>
                <c:pt idx="3">
                  <c:v>2</c:v>
                </c:pt>
                <c:pt idx="4">
                  <c:v>6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Sheet1!$J$39</c:f>
              <c:strCache>
                <c:ptCount val="1"/>
                <c:pt idx="0">
                  <c:v>ART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Sheet1!$A$40:$A$49</c:f>
              <c:strCache>
                <c:ptCount val="10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C-</c:v>
                </c:pt>
                <c:pt idx="8">
                  <c:v>D</c:v>
                </c:pt>
                <c:pt idx="9">
                  <c:v>F</c:v>
                </c:pt>
              </c:strCache>
            </c:strRef>
          </c:cat>
          <c:val>
            <c:numRef>
              <c:f>Sheet1!$J$40:$J$49</c:f>
              <c:numCache>
                <c:formatCode>General</c:formatCode>
                <c:ptCount val="10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7361840"/>
        <c:axId val="307359880"/>
      </c:barChart>
      <c:catAx>
        <c:axId val="30736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359880"/>
        <c:crosses val="autoZero"/>
        <c:auto val="1"/>
        <c:lblAlgn val="ctr"/>
        <c:lblOffset val="100"/>
        <c:noMultiLvlLbl val="0"/>
      </c:catAx>
      <c:valAx>
        <c:axId val="30735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36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Sheet2!$B$106</c:f>
              <c:strCache>
                <c:ptCount val="1"/>
                <c:pt idx="0">
                  <c:v>ART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Sheet2!$A$107:$A$116</c:f>
              <c:strCache>
                <c:ptCount val="10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C-</c:v>
                </c:pt>
                <c:pt idx="8">
                  <c:v>D</c:v>
                </c:pt>
                <c:pt idx="9">
                  <c:v>F</c:v>
                </c:pt>
              </c:strCache>
            </c:strRef>
          </c:cat>
          <c:val>
            <c:numRef>
              <c:f>Sheet2!$B$107:$B$116</c:f>
              <c:numCache>
                <c:formatCode>General</c:formatCode>
                <c:ptCount val="10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7352040"/>
        <c:axId val="307349296"/>
      </c:barChart>
      <c:catAx>
        <c:axId val="307352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349296"/>
        <c:crosses val="autoZero"/>
        <c:auto val="1"/>
        <c:lblAlgn val="ctr"/>
        <c:lblOffset val="100"/>
        <c:noMultiLvlLbl val="0"/>
      </c:catAx>
      <c:valAx>
        <c:axId val="30734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352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Sheet2!$B$2</c:f>
              <c:strCache>
                <c:ptCount val="1"/>
                <c:pt idx="0">
                  <c:v>MALAY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Sheet2!$A$3:$A$12</c:f>
              <c:strCache>
                <c:ptCount val="10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C-</c:v>
                </c:pt>
                <c:pt idx="8">
                  <c:v>D</c:v>
                </c:pt>
                <c:pt idx="9">
                  <c:v>F</c:v>
                </c:pt>
              </c:strCache>
            </c:strRef>
          </c:cat>
          <c:val>
            <c:numRef>
              <c:f>Sheet2!$B$3:$B$12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078616"/>
        <c:axId val="417080184"/>
      </c:barChart>
      <c:catAx>
        <c:axId val="417078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080184"/>
        <c:crosses val="autoZero"/>
        <c:auto val="1"/>
        <c:lblAlgn val="ctr"/>
        <c:lblOffset val="100"/>
        <c:noMultiLvlLbl val="0"/>
      </c:catAx>
      <c:valAx>
        <c:axId val="417080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078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Sheet2!$B$15</c:f>
              <c:strCache>
                <c:ptCount val="1"/>
                <c:pt idx="0">
                  <c:v>ENGLISH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Sheet2!$A$16:$A$25</c:f>
              <c:strCache>
                <c:ptCount val="10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C-</c:v>
                </c:pt>
                <c:pt idx="8">
                  <c:v>D</c:v>
                </c:pt>
                <c:pt idx="9">
                  <c:v>F</c:v>
                </c:pt>
              </c:strCache>
            </c:strRef>
          </c:cat>
          <c:val>
            <c:numRef>
              <c:f>Sheet2!$B$16:$B$25</c:f>
              <c:numCache>
                <c:formatCode>General</c:formatCode>
                <c:ptCount val="10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7334864"/>
        <c:axId val="307332512"/>
      </c:barChart>
      <c:catAx>
        <c:axId val="30733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332512"/>
        <c:crosses val="autoZero"/>
        <c:auto val="1"/>
        <c:lblAlgn val="ctr"/>
        <c:lblOffset val="100"/>
        <c:noMultiLvlLbl val="0"/>
      </c:catAx>
      <c:valAx>
        <c:axId val="30733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33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MATH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Sheet2!$A$29:$A$38</c:f>
              <c:strCache>
                <c:ptCount val="10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C-</c:v>
                </c:pt>
                <c:pt idx="8">
                  <c:v>D</c:v>
                </c:pt>
                <c:pt idx="9">
                  <c:v>F</c:v>
                </c:pt>
              </c:strCache>
            </c:strRef>
          </c:cat>
          <c:val>
            <c:numRef>
              <c:f>Sheet2!$B$29:$B$38</c:f>
              <c:numCache>
                <c:formatCode>General</c:formatCode>
                <c:ptCount val="10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073128"/>
        <c:axId val="417077440"/>
      </c:barChart>
      <c:catAx>
        <c:axId val="417073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077440"/>
        <c:crosses val="autoZero"/>
        <c:auto val="1"/>
        <c:lblAlgn val="ctr"/>
        <c:lblOffset val="100"/>
        <c:noMultiLvlLbl val="0"/>
      </c:catAx>
      <c:valAx>
        <c:axId val="41707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073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Sheet2!$B$41</c:f>
              <c:strCache>
                <c:ptCount val="1"/>
                <c:pt idx="0">
                  <c:v>HISTORY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Sheet2!$A$42:$A$51</c:f>
              <c:strCache>
                <c:ptCount val="10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C-</c:v>
                </c:pt>
                <c:pt idx="8">
                  <c:v>D</c:v>
                </c:pt>
                <c:pt idx="9">
                  <c:v>F</c:v>
                </c:pt>
              </c:strCache>
            </c:strRef>
          </c:cat>
          <c:val>
            <c:numRef>
              <c:f>Sheet2!$B$42:$B$51</c:f>
              <c:numCache>
                <c:formatCode>General</c:formatCode>
                <c:ptCount val="10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7337216"/>
        <c:axId val="307334080"/>
      </c:barChart>
      <c:catAx>
        <c:axId val="30733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334080"/>
        <c:crosses val="autoZero"/>
        <c:auto val="1"/>
        <c:lblAlgn val="ctr"/>
        <c:lblOffset val="100"/>
        <c:noMultiLvlLbl val="0"/>
      </c:catAx>
      <c:valAx>
        <c:axId val="30733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33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Sheet2!$B$54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Sheet2!$A$55:$A$64</c:f>
              <c:strCache>
                <c:ptCount val="10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C-</c:v>
                </c:pt>
                <c:pt idx="8">
                  <c:v>D</c:v>
                </c:pt>
                <c:pt idx="9">
                  <c:v>F</c:v>
                </c:pt>
              </c:strCache>
            </c:strRef>
          </c:cat>
          <c:val>
            <c:numRef>
              <c:f>Sheet2!$B$55:$B$64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7355568"/>
        <c:axId val="307350080"/>
      </c:barChart>
      <c:catAx>
        <c:axId val="30735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350080"/>
        <c:crosses val="autoZero"/>
        <c:auto val="1"/>
        <c:lblAlgn val="ctr"/>
        <c:lblOffset val="100"/>
        <c:noMultiLvlLbl val="0"/>
      </c:catAx>
      <c:valAx>
        <c:axId val="30735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355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Sheet2!$B$67</c:f>
              <c:strCache>
                <c:ptCount val="1"/>
                <c:pt idx="0">
                  <c:v>ECONOMY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Sheet2!$A$68:$A$77</c:f>
              <c:strCache>
                <c:ptCount val="10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C-</c:v>
                </c:pt>
                <c:pt idx="8">
                  <c:v>D</c:v>
                </c:pt>
                <c:pt idx="9">
                  <c:v>F</c:v>
                </c:pt>
              </c:strCache>
            </c:strRef>
          </c:cat>
          <c:val>
            <c:numRef>
              <c:f>Sheet2!$B$68:$B$77</c:f>
              <c:numCache>
                <c:formatCode>General</c:formatCode>
                <c:ptCount val="10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075872"/>
        <c:axId val="417077832"/>
      </c:barChart>
      <c:catAx>
        <c:axId val="41707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077832"/>
        <c:crosses val="autoZero"/>
        <c:auto val="1"/>
        <c:lblAlgn val="ctr"/>
        <c:lblOffset val="100"/>
        <c:noMultiLvlLbl val="0"/>
      </c:catAx>
      <c:valAx>
        <c:axId val="41707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075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Sheet2!$B$80</c:f>
              <c:strCache>
                <c:ptCount val="1"/>
                <c:pt idx="0">
                  <c:v>ADDMATH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Sheet2!$A$81:$A$90</c:f>
              <c:strCache>
                <c:ptCount val="10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C-</c:v>
                </c:pt>
                <c:pt idx="8">
                  <c:v>D</c:v>
                </c:pt>
                <c:pt idx="9">
                  <c:v>F</c:v>
                </c:pt>
              </c:strCache>
            </c:strRef>
          </c:cat>
          <c:val>
            <c:numRef>
              <c:f>Sheet2!$B$81:$B$90</c:f>
              <c:numCache>
                <c:formatCode>General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7339568"/>
        <c:axId val="307330552"/>
      </c:barChart>
      <c:catAx>
        <c:axId val="30733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330552"/>
        <c:crosses val="autoZero"/>
        <c:auto val="1"/>
        <c:lblAlgn val="ctr"/>
        <c:lblOffset val="100"/>
        <c:noMultiLvlLbl val="0"/>
      </c:catAx>
      <c:valAx>
        <c:axId val="307330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33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Sheet2!$B$93</c:f>
              <c:strCache>
                <c:ptCount val="1"/>
                <c:pt idx="0">
                  <c:v>PI/PM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Sheet2!$A$94:$A$103</c:f>
              <c:strCache>
                <c:ptCount val="10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C-</c:v>
                </c:pt>
                <c:pt idx="8">
                  <c:v>D</c:v>
                </c:pt>
                <c:pt idx="9">
                  <c:v>F</c:v>
                </c:pt>
              </c:strCache>
            </c:strRef>
          </c:cat>
          <c:val>
            <c:numRef>
              <c:f>Sheet2!$B$94:$B$103</c:f>
              <c:numCache>
                <c:formatCode>General</c:formatCode>
                <c:ptCount val="10"/>
                <c:pt idx="0">
                  <c:v>1</c:v>
                </c:pt>
                <c:pt idx="1">
                  <c:v>7</c:v>
                </c:pt>
                <c:pt idx="2">
                  <c:v>5</c:v>
                </c:pt>
                <c:pt idx="3">
                  <c:v>2</c:v>
                </c:pt>
                <c:pt idx="4">
                  <c:v>6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7356744"/>
        <c:axId val="307358704"/>
      </c:barChart>
      <c:catAx>
        <c:axId val="30735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358704"/>
        <c:crosses val="autoZero"/>
        <c:auto val="1"/>
        <c:lblAlgn val="ctr"/>
        <c:lblOffset val="100"/>
        <c:noMultiLvlLbl val="0"/>
      </c:catAx>
      <c:valAx>
        <c:axId val="30735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356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992605</xdr:colOff>
      <xdr:row>53</xdr:row>
      <xdr:rowOff>57150</xdr:rowOff>
    </xdr:from>
    <xdr:to>
      <xdr:col>10</xdr:col>
      <xdr:colOff>591551</xdr:colOff>
      <xdr:row>73</xdr:row>
      <xdr:rowOff>30080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</xdr:row>
      <xdr:rowOff>14287</xdr:rowOff>
    </xdr:from>
    <xdr:to>
      <xdr:col>10</xdr:col>
      <xdr:colOff>200025</xdr:colOff>
      <xdr:row>12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581025</xdr:colOff>
      <xdr:row>13</xdr:row>
      <xdr:rowOff>180975</xdr:rowOff>
    </xdr:from>
    <xdr:to>
      <xdr:col>10</xdr:col>
      <xdr:colOff>333375</xdr:colOff>
      <xdr:row>24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28575</xdr:colOff>
      <xdr:row>27</xdr:row>
      <xdr:rowOff>9525</xdr:rowOff>
    </xdr:from>
    <xdr:to>
      <xdr:col>10</xdr:col>
      <xdr:colOff>285750</xdr:colOff>
      <xdr:row>38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581024</xdr:colOff>
      <xdr:row>39</xdr:row>
      <xdr:rowOff>185737</xdr:rowOff>
    </xdr:from>
    <xdr:to>
      <xdr:col>10</xdr:col>
      <xdr:colOff>285749</xdr:colOff>
      <xdr:row>50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19049</xdr:colOff>
      <xdr:row>52</xdr:row>
      <xdr:rowOff>185737</xdr:rowOff>
    </xdr:from>
    <xdr:to>
      <xdr:col>10</xdr:col>
      <xdr:colOff>314324</xdr:colOff>
      <xdr:row>63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600075</xdr:colOff>
      <xdr:row>66</xdr:row>
      <xdr:rowOff>28575</xdr:rowOff>
    </xdr:from>
    <xdr:to>
      <xdr:col>10</xdr:col>
      <xdr:colOff>276225</xdr:colOff>
      <xdr:row>76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590550</xdr:colOff>
      <xdr:row>78</xdr:row>
      <xdr:rowOff>180975</xdr:rowOff>
    </xdr:from>
    <xdr:to>
      <xdr:col>10</xdr:col>
      <xdr:colOff>266700</xdr:colOff>
      <xdr:row>90</xdr:row>
      <xdr:rowOff>28576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600075</xdr:colOff>
      <xdr:row>92</xdr:row>
      <xdr:rowOff>4762</xdr:rowOff>
    </xdr:from>
    <xdr:to>
      <xdr:col>10</xdr:col>
      <xdr:colOff>276225</xdr:colOff>
      <xdr:row>102</xdr:row>
      <xdr:rowOff>161925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0</xdr:colOff>
      <xdr:row>105</xdr:row>
      <xdr:rowOff>14287</xdr:rowOff>
    </xdr:from>
    <xdr:to>
      <xdr:col>10</xdr:col>
      <xdr:colOff>247650</xdr:colOff>
      <xdr:row>115</xdr:row>
      <xdr:rowOff>171450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B39:J50" totalsRowShown="0">
  <autoFilter ref="B39:J50"/>
  <tableColumns count="9">
    <tableColumn id="1" name="MALAY">
      <calculatedColumnFormula>COUNTIF(C2:C30,A40)</calculatedColumnFormula>
    </tableColumn>
    <tableColumn id="2" name="ENGLISH">
      <calculatedColumnFormula>COUNTIF(E2:E30,A40)</calculatedColumnFormula>
    </tableColumn>
    <tableColumn id="3" name="MATH">
      <calculatedColumnFormula>COUNTIF(G2:G30,A40)</calculatedColumnFormula>
    </tableColumn>
    <tableColumn id="4" name="HISTORY">
      <calculatedColumnFormula>COUNTIF(I2:I30,A40)</calculatedColumnFormula>
    </tableColumn>
    <tableColumn id="5" name="SCIENCE">
      <calculatedColumnFormula>COUNTIF(K2:K30,A40)</calculatedColumnFormula>
    </tableColumn>
    <tableColumn id="6" name="ECONOMY">
      <calculatedColumnFormula>COUNTIF(M2:M30,A40)</calculatedColumnFormula>
    </tableColumn>
    <tableColumn id="7" name="ADDMATH">
      <calculatedColumnFormula>COUNTIF(O2:O30,A40)</calculatedColumnFormula>
    </tableColumn>
    <tableColumn id="8" name="PI/PM">
      <calculatedColumnFormula>COUNTIF(Q2:Q30,A40)</calculatedColumnFormula>
    </tableColumn>
    <tableColumn id="9" name="ART">
      <calculatedColumnFormula>COUNTIF(S2:S30,A40)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1" name="Table11" displayName="Table11" ref="A106:B116" totalsRowShown="0">
  <autoFilter ref="A106:B116"/>
  <tableColumns count="2">
    <tableColumn id="1" name="GRADE"/>
    <tableColumn id="2" name="ART">
      <calculatedColumnFormula>COUNTIF(Sheet1!S2:S30,A107)</calculatedColumnFormula>
    </tableColumn>
  </tableColumns>
  <tableStyleInfo name="TableStyleDark5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2:B12" totalsRowShown="0" tableBorderDxfId="1">
  <autoFilter ref="A2:B12"/>
  <tableColumns count="2">
    <tableColumn id="1" name="GRADE" dataDxfId="0"/>
    <tableColumn id="2" name="MALAY ">
      <calculatedColumnFormula>COUNTIF(Sheet1!C2:C30,A3)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5:B25" totalsRowShown="0">
  <autoFilter ref="A15:B25"/>
  <tableColumns count="2">
    <tableColumn id="1" name="GRADE"/>
    <tableColumn id="2" name="ENGLISH">
      <calculatedColumnFormula>COUNTIF(Sheet1!E2:E30,A16)</calculatedColumnFormula>
    </tableColumn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28:B38" totalsRowShown="0">
  <autoFilter ref="A28:B38"/>
  <tableColumns count="2">
    <tableColumn id="1" name="GRADE "/>
    <tableColumn id="2" name="MATH">
      <calculatedColumnFormula>COUNTIF(Sheet1!G2:G30,A29)</calculatedColumnFormula>
    </tableColumn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41:B51" totalsRowShown="0">
  <autoFilter ref="A41:B51"/>
  <tableColumns count="2">
    <tableColumn id="1" name="GRADE"/>
    <tableColumn id="2" name="HISTORY">
      <calculatedColumnFormula>COUNTIF(Sheet1!I2:I30,A42)</calculatedColumnFormula>
    </tableColumn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A54:B64" totalsRowShown="0">
  <autoFilter ref="A54:B64"/>
  <tableColumns count="2">
    <tableColumn id="1" name="GRADE"/>
    <tableColumn id="2" name="SCIENCE">
      <calculatedColumnFormula>COUNTIF(Sheet1!K2:K30,A55)</calculatedColumnFormula>
    </tableColumn>
  </tableColumns>
  <tableStyleInfo name="TableStyleMedium5"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A67:B77" totalsRowShown="0">
  <autoFilter ref="A67:B77"/>
  <tableColumns count="2">
    <tableColumn id="1" name="GRADE"/>
    <tableColumn id="2" name="ECONOMY">
      <calculatedColumnFormula>COUNTIF(Sheet1!M2:M30,A68)</calculatedColumnFormula>
    </tableColumn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9" name="Table9" displayName="Table9" ref="A80:B90" totalsRowShown="0">
  <autoFilter ref="A80:B90"/>
  <tableColumns count="2">
    <tableColumn id="1" name="GRADE"/>
    <tableColumn id="2" name="ADDMATH">
      <calculatedColumnFormula>COUNTIF(Sheet1!O2:O30,A81)</calculatedColumnFormula>
    </tableColumn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id="10" name="Table10" displayName="Table10" ref="A93:B103" totalsRowShown="0">
  <autoFilter ref="A93:B103"/>
  <tableColumns count="2">
    <tableColumn id="1" name="GRADE"/>
    <tableColumn id="2" name="PI/PM">
      <calculatedColumnFormula>COUNTIF(Sheet1!Q2:Q30,A94)</calculatedColumnFormula>
    </tableColumn>
  </tableColumns>
  <tableStyleInfo name="TableStyleDark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opLeftCell="E1" zoomScale="95" zoomScaleNormal="95" workbookViewId="0">
      <selection activeCell="M46" sqref="M46"/>
    </sheetView>
  </sheetViews>
  <sheetFormatPr defaultRowHeight="15" x14ac:dyDescent="0.25"/>
  <cols>
    <col min="1" max="1" width="37" customWidth="1"/>
    <col min="2" max="2" width="10" bestFit="1" customWidth="1"/>
    <col min="3" max="3" width="10.7109375" customWidth="1"/>
    <col min="5" max="5" width="10.7109375" customWidth="1"/>
    <col min="6" max="6" width="10.28515625" customWidth="1"/>
    <col min="7" max="7" width="12.140625" customWidth="1"/>
    <col min="8" max="8" width="12.42578125" customWidth="1"/>
  </cols>
  <sheetData>
    <row r="1" spans="1:24" x14ac:dyDescent="0.25">
      <c r="A1" t="s">
        <v>0</v>
      </c>
      <c r="B1" t="s">
        <v>1</v>
      </c>
      <c r="C1" t="s">
        <v>2</v>
      </c>
      <c r="D1" t="s">
        <v>3</v>
      </c>
      <c r="E1" t="s">
        <v>2</v>
      </c>
      <c r="F1" t="s">
        <v>4</v>
      </c>
      <c r="G1" t="s">
        <v>2</v>
      </c>
      <c r="H1" t="s">
        <v>5</v>
      </c>
      <c r="I1" t="s">
        <v>2</v>
      </c>
      <c r="J1" t="s">
        <v>6</v>
      </c>
      <c r="K1" t="s">
        <v>2</v>
      </c>
      <c r="L1" t="s">
        <v>7</v>
      </c>
      <c r="M1" t="s">
        <v>2</v>
      </c>
      <c r="N1" t="s">
        <v>8</v>
      </c>
      <c r="O1" t="s">
        <v>2</v>
      </c>
      <c r="P1" t="s">
        <v>9</v>
      </c>
      <c r="Q1" t="s">
        <v>2</v>
      </c>
      <c r="R1" t="s">
        <v>10</v>
      </c>
      <c r="S1" t="s">
        <v>2</v>
      </c>
      <c r="T1" t="s">
        <v>11</v>
      </c>
    </row>
    <row r="2" spans="1:24" x14ac:dyDescent="0.25">
      <c r="A2" t="s">
        <v>23</v>
      </c>
      <c r="B2">
        <v>80</v>
      </c>
      <c r="C2" t="str">
        <f>VLOOKUP(B2,GRADE,2,TRUE)</f>
        <v>A-</v>
      </c>
      <c r="D2">
        <v>63</v>
      </c>
      <c r="E2" t="str">
        <f>VLOOKUP(D2,GRADE,2,TRUE)</f>
        <v>B</v>
      </c>
      <c r="F2">
        <v>45</v>
      </c>
      <c r="G2" t="str">
        <f>VLOOKUP(F2,GRADE,2,TRUE)</f>
        <v>C+</v>
      </c>
      <c r="H2">
        <v>88</v>
      </c>
      <c r="I2" t="str">
        <f>VLOOKUP(H2,GRADE,2,TRUE)</f>
        <v>A-</v>
      </c>
      <c r="J2">
        <v>55</v>
      </c>
      <c r="K2" t="str">
        <f>VLOOKUP(J2,GRADE,2,TRUE)</f>
        <v>B-</v>
      </c>
      <c r="L2">
        <v>77</v>
      </c>
      <c r="M2" t="str">
        <f>VLOOKUP(L2,GRADE,2,TRUE)</f>
        <v>B+</v>
      </c>
      <c r="N2">
        <v>85</v>
      </c>
      <c r="O2" t="str">
        <f>VLOOKUP(N2,GRADE,2,TRUE)</f>
        <v>A-</v>
      </c>
      <c r="P2">
        <v>44</v>
      </c>
      <c r="Q2" t="str">
        <f>VLOOKUP(P2,GRADE,2,TRUE)</f>
        <v>C+</v>
      </c>
      <c r="R2">
        <v>77</v>
      </c>
      <c r="S2" t="str">
        <f>VLOOKUP(R2,GRADE,2,TRUE)</f>
        <v>B+</v>
      </c>
      <c r="T2">
        <f>SUM(B2:S2)</f>
        <v>614</v>
      </c>
    </row>
    <row r="3" spans="1:24" x14ac:dyDescent="0.25">
      <c r="A3" t="s">
        <v>24</v>
      </c>
      <c r="B3">
        <v>92</v>
      </c>
      <c r="C3" t="str">
        <f>VLOOKUP(B3,GRADE,2,TRUE)</f>
        <v>A</v>
      </c>
      <c r="D3">
        <v>56</v>
      </c>
      <c r="E3" t="str">
        <f>VLOOKUP(D3,GRADE,2,TRUE)</f>
        <v>B-</v>
      </c>
      <c r="F3">
        <v>44</v>
      </c>
      <c r="G3" t="str">
        <f>VLOOKUP(F3,GRADE,2,TRUE)</f>
        <v>C+</v>
      </c>
      <c r="H3">
        <v>41</v>
      </c>
      <c r="I3" t="str">
        <f>VLOOKUP(H3,GRADE,2,TRUE)</f>
        <v>C+</v>
      </c>
      <c r="J3">
        <v>59</v>
      </c>
      <c r="K3" t="str">
        <f>VLOOKUP(J3,GRADE,2,TRUE)</f>
        <v>B-</v>
      </c>
      <c r="L3">
        <v>87</v>
      </c>
      <c r="M3" t="str">
        <f>VLOOKUP(L3,GRADE,2,TRUE)</f>
        <v>A-</v>
      </c>
      <c r="N3">
        <v>78</v>
      </c>
      <c r="O3" t="str">
        <f>VLOOKUP(N3,GRADE,2,TRUE)</f>
        <v>B+</v>
      </c>
      <c r="P3">
        <v>69</v>
      </c>
      <c r="Q3" t="str">
        <f>VLOOKUP(P3,GRADE,2,TRUE)</f>
        <v>B</v>
      </c>
      <c r="R3">
        <v>88</v>
      </c>
      <c r="S3" t="str">
        <f>VLOOKUP(R3,GRADE,2,TRUE)</f>
        <v>A-</v>
      </c>
      <c r="T3">
        <f>SUM(B3:S3)</f>
        <v>614</v>
      </c>
      <c r="W3" t="s">
        <v>12</v>
      </c>
      <c r="X3" t="s">
        <v>2</v>
      </c>
    </row>
    <row r="4" spans="1:24" x14ac:dyDescent="0.25">
      <c r="A4" t="s">
        <v>25</v>
      </c>
      <c r="B4">
        <v>45</v>
      </c>
      <c r="C4" t="str">
        <f>VLOOKUP(B4,GRADE,2,TRUE)</f>
        <v>C+</v>
      </c>
      <c r="D4">
        <v>77</v>
      </c>
      <c r="E4" t="str">
        <f>VLOOKUP(D4,GRADE,2,TRUE)</f>
        <v>B+</v>
      </c>
      <c r="F4">
        <v>42</v>
      </c>
      <c r="G4" t="str">
        <f>VLOOKUP(F4,GRADE,2,TRUE)</f>
        <v>C+</v>
      </c>
      <c r="H4">
        <v>52</v>
      </c>
      <c r="I4" t="str">
        <f>VLOOKUP(H4,GRADE,2,TRUE)</f>
        <v>B-</v>
      </c>
      <c r="J4">
        <v>45</v>
      </c>
      <c r="K4" t="str">
        <f>VLOOKUP(J4,GRADE,2,TRUE)</f>
        <v>C+</v>
      </c>
      <c r="L4">
        <v>71</v>
      </c>
      <c r="M4" t="str">
        <f>VLOOKUP(L4,GRADE,2,TRUE)</f>
        <v>B+</v>
      </c>
      <c r="N4">
        <v>58</v>
      </c>
      <c r="O4" t="str">
        <f>VLOOKUP(N4,GRADE,2,TRUE)</f>
        <v>B-</v>
      </c>
      <c r="P4">
        <v>59</v>
      </c>
      <c r="Q4" t="str">
        <f>VLOOKUP(P4,GRADE,2,TRUE)</f>
        <v>B-</v>
      </c>
      <c r="R4">
        <v>45</v>
      </c>
      <c r="S4" t="str">
        <f>VLOOKUP(R4,GRADE,2,TRUE)</f>
        <v>C+</v>
      </c>
      <c r="T4">
        <f>SUM(B4:S4)</f>
        <v>494</v>
      </c>
      <c r="W4">
        <v>0</v>
      </c>
      <c r="X4" t="s">
        <v>22</v>
      </c>
    </row>
    <row r="5" spans="1:24" x14ac:dyDescent="0.25">
      <c r="A5" t="s">
        <v>26</v>
      </c>
      <c r="B5">
        <v>36</v>
      </c>
      <c r="C5" t="str">
        <f>VLOOKUP(B5,GRADE,2,TRUE)</f>
        <v>C</v>
      </c>
      <c r="D5">
        <v>89</v>
      </c>
      <c r="E5" t="str">
        <f>VLOOKUP(D5,GRADE,2,TRUE)</f>
        <v>A-</v>
      </c>
      <c r="F5">
        <v>62</v>
      </c>
      <c r="G5" t="str">
        <f>VLOOKUP(F5,GRADE,2,TRUE)</f>
        <v>B</v>
      </c>
      <c r="H5">
        <v>54</v>
      </c>
      <c r="I5" t="str">
        <f>VLOOKUP(H5,GRADE,2,TRUE)</f>
        <v>B-</v>
      </c>
      <c r="J5">
        <v>78</v>
      </c>
      <c r="K5" t="str">
        <f>VLOOKUP(J5,GRADE,2,TRUE)</f>
        <v>B+</v>
      </c>
      <c r="L5">
        <v>72</v>
      </c>
      <c r="M5" t="str">
        <f>VLOOKUP(L5,GRADE,2,TRUE)</f>
        <v>B+</v>
      </c>
      <c r="N5">
        <v>95</v>
      </c>
      <c r="O5" t="str">
        <f>VLOOKUP(N5,GRADE,2,TRUE)</f>
        <v>A</v>
      </c>
      <c r="P5">
        <v>54</v>
      </c>
      <c r="Q5" t="str">
        <f>VLOOKUP(P5,GRADE,2,TRUE)</f>
        <v>B-</v>
      </c>
      <c r="R5">
        <v>12</v>
      </c>
      <c r="S5" t="str">
        <f>VLOOKUP(R5,GRADE,2,TRUE)</f>
        <v>D</v>
      </c>
      <c r="T5">
        <f>SUM(B5:S5)</f>
        <v>552</v>
      </c>
      <c r="W5">
        <v>10</v>
      </c>
      <c r="X5" t="s">
        <v>21</v>
      </c>
    </row>
    <row r="6" spans="1:24" x14ac:dyDescent="0.25">
      <c r="A6" t="s">
        <v>27</v>
      </c>
      <c r="B6">
        <v>85</v>
      </c>
      <c r="C6" t="str">
        <f>VLOOKUP(B6,GRADE,2,TRUE)</f>
        <v>A-</v>
      </c>
      <c r="D6">
        <v>47</v>
      </c>
      <c r="E6" t="str">
        <f>VLOOKUP(D6,GRADE,2,TRUE)</f>
        <v>C+</v>
      </c>
      <c r="F6">
        <v>63</v>
      </c>
      <c r="G6" t="str">
        <f>VLOOKUP(F6,GRADE,2,TRUE)</f>
        <v>B</v>
      </c>
      <c r="H6">
        <v>36</v>
      </c>
      <c r="I6" t="str">
        <f>VLOOKUP(H6,GRADE,2,TRUE)</f>
        <v>C</v>
      </c>
      <c r="J6">
        <v>63</v>
      </c>
      <c r="K6" t="str">
        <f>VLOOKUP(J6,GRADE,2,TRUE)</f>
        <v>B</v>
      </c>
      <c r="L6">
        <v>58</v>
      </c>
      <c r="M6" t="str">
        <f>VLOOKUP(L6,GRADE,2,TRUE)</f>
        <v>B-</v>
      </c>
      <c r="N6">
        <v>65</v>
      </c>
      <c r="O6" t="str">
        <f>VLOOKUP(N6,GRADE,2,TRUE)</f>
        <v>B</v>
      </c>
      <c r="P6">
        <v>63</v>
      </c>
      <c r="Q6" t="str">
        <f>VLOOKUP(P6,GRADE,2,TRUE)</f>
        <v>B</v>
      </c>
      <c r="R6">
        <v>46</v>
      </c>
      <c r="S6" t="str">
        <f>VLOOKUP(R6,GRADE,2,TRUE)</f>
        <v>C+</v>
      </c>
      <c r="T6">
        <f>SUM(B6:S6)</f>
        <v>526</v>
      </c>
      <c r="W6">
        <v>20</v>
      </c>
      <c r="X6" t="s">
        <v>20</v>
      </c>
    </row>
    <row r="7" spans="1:24" x14ac:dyDescent="0.25">
      <c r="A7" t="s">
        <v>28</v>
      </c>
      <c r="B7">
        <v>45</v>
      </c>
      <c r="C7" t="str">
        <f>VLOOKUP(B7,GRADE,2,TRUE)</f>
        <v>C+</v>
      </c>
      <c r="D7">
        <v>89</v>
      </c>
      <c r="E7" t="str">
        <f>VLOOKUP(D7,GRADE,2,TRUE)</f>
        <v>A-</v>
      </c>
      <c r="F7">
        <v>69</v>
      </c>
      <c r="G7" t="str">
        <f>VLOOKUP(F7,GRADE,2,TRUE)</f>
        <v>B</v>
      </c>
      <c r="H7">
        <v>95</v>
      </c>
      <c r="I7" t="str">
        <f>VLOOKUP(H7,GRADE,2,TRUE)</f>
        <v>A</v>
      </c>
      <c r="J7">
        <v>87</v>
      </c>
      <c r="K7" t="str">
        <f>VLOOKUP(J7,GRADE,2,TRUE)</f>
        <v>A-</v>
      </c>
      <c r="L7">
        <v>54</v>
      </c>
      <c r="M7" t="str">
        <f>VLOOKUP(L7,GRADE,2,TRUE)</f>
        <v>B-</v>
      </c>
      <c r="N7">
        <v>45</v>
      </c>
      <c r="O7" t="str">
        <f>VLOOKUP(N7,GRADE,2,TRUE)</f>
        <v>C+</v>
      </c>
      <c r="P7">
        <v>47</v>
      </c>
      <c r="Q7" t="str">
        <f>VLOOKUP(P7,GRADE,2,TRUE)</f>
        <v>C+</v>
      </c>
      <c r="R7">
        <v>95</v>
      </c>
      <c r="S7" t="str">
        <f>VLOOKUP(R7,GRADE,2,TRUE)</f>
        <v>A</v>
      </c>
      <c r="T7">
        <f>SUM(B7:S7)</f>
        <v>626</v>
      </c>
      <c r="W7">
        <v>30</v>
      </c>
      <c r="X7" t="s">
        <v>19</v>
      </c>
    </row>
    <row r="8" spans="1:24" x14ac:dyDescent="0.25">
      <c r="A8" t="s">
        <v>29</v>
      </c>
      <c r="B8">
        <v>80</v>
      </c>
      <c r="C8" t="str">
        <f>VLOOKUP(B8,GRADE,2,TRUE)</f>
        <v>A-</v>
      </c>
      <c r="D8">
        <v>95</v>
      </c>
      <c r="E8" t="str">
        <f>VLOOKUP(D8,GRADE,2,TRUE)</f>
        <v>A</v>
      </c>
      <c r="F8">
        <v>85</v>
      </c>
      <c r="G8" t="str">
        <f>VLOOKUP(F8,GRADE,2,TRUE)</f>
        <v>A-</v>
      </c>
      <c r="H8">
        <v>96</v>
      </c>
      <c r="I8" t="str">
        <f>VLOOKUP(H8,GRADE,2,TRUE)</f>
        <v>A</v>
      </c>
      <c r="J8">
        <v>65</v>
      </c>
      <c r="K8" t="str">
        <f>VLOOKUP(J8,GRADE,2,TRUE)</f>
        <v>B</v>
      </c>
      <c r="L8">
        <v>51</v>
      </c>
      <c r="M8" t="str">
        <f>VLOOKUP(L8,GRADE,2,TRUE)</f>
        <v>B-</v>
      </c>
      <c r="N8">
        <v>74</v>
      </c>
      <c r="O8" t="str">
        <f>VLOOKUP(N8,GRADE,2,TRUE)</f>
        <v>B+</v>
      </c>
      <c r="P8">
        <v>85</v>
      </c>
      <c r="Q8" t="str">
        <f>VLOOKUP(P8,GRADE,2,TRUE)</f>
        <v>A-</v>
      </c>
      <c r="R8">
        <v>77</v>
      </c>
      <c r="S8" t="str">
        <f>VLOOKUP(R8,GRADE,2,TRUE)</f>
        <v>B+</v>
      </c>
      <c r="T8">
        <f>SUM(B8:S8)</f>
        <v>708</v>
      </c>
      <c r="W8">
        <v>40</v>
      </c>
      <c r="X8" t="s">
        <v>18</v>
      </c>
    </row>
    <row r="9" spans="1:24" x14ac:dyDescent="0.25">
      <c r="A9" t="s">
        <v>30</v>
      </c>
      <c r="B9">
        <v>78</v>
      </c>
      <c r="C9" t="str">
        <f>VLOOKUP(B9,GRADE,2,TRUE)</f>
        <v>B+</v>
      </c>
      <c r="D9">
        <v>96</v>
      </c>
      <c r="E9" t="str">
        <f>VLOOKUP(D9,GRADE,2,TRUE)</f>
        <v>A</v>
      </c>
      <c r="F9">
        <v>75</v>
      </c>
      <c r="G9" t="str">
        <f>VLOOKUP(F9,GRADE,2,TRUE)</f>
        <v>B+</v>
      </c>
      <c r="H9">
        <v>74</v>
      </c>
      <c r="I9" t="str">
        <f>VLOOKUP(H9,GRADE,2,TRUE)</f>
        <v>B+</v>
      </c>
      <c r="J9">
        <v>44</v>
      </c>
      <c r="K9" t="str">
        <f>VLOOKUP(J9,GRADE,2,TRUE)</f>
        <v>C+</v>
      </c>
      <c r="L9">
        <v>63</v>
      </c>
      <c r="M9" t="str">
        <f>VLOOKUP(L9,GRADE,2,TRUE)</f>
        <v>B</v>
      </c>
      <c r="N9">
        <v>24</v>
      </c>
      <c r="O9" t="str">
        <f>VLOOKUP(N9,GRADE,2,TRUE)</f>
        <v>C-</v>
      </c>
      <c r="P9">
        <v>36</v>
      </c>
      <c r="Q9" t="str">
        <f>VLOOKUP(P9,GRADE,2,TRUE)</f>
        <v>C</v>
      </c>
      <c r="R9">
        <v>52</v>
      </c>
      <c r="S9" t="str">
        <f>VLOOKUP(R9,GRADE,2,TRUE)</f>
        <v>B-</v>
      </c>
      <c r="T9">
        <f>SUM(B9:S9)</f>
        <v>542</v>
      </c>
      <c r="W9">
        <v>50</v>
      </c>
      <c r="X9" t="s">
        <v>15</v>
      </c>
    </row>
    <row r="10" spans="1:24" x14ac:dyDescent="0.25">
      <c r="A10" t="s">
        <v>31</v>
      </c>
      <c r="B10">
        <v>93</v>
      </c>
      <c r="C10" t="str">
        <f>VLOOKUP(B10,GRADE,2,TRUE)</f>
        <v>A</v>
      </c>
      <c r="D10">
        <v>32</v>
      </c>
      <c r="E10" t="str">
        <f>VLOOKUP(D10,GRADE,2,TRUE)</f>
        <v>C</v>
      </c>
      <c r="F10">
        <v>44</v>
      </c>
      <c r="G10" t="str">
        <f>VLOOKUP(F10,GRADE,2,TRUE)</f>
        <v>C+</v>
      </c>
      <c r="H10">
        <v>56</v>
      </c>
      <c r="I10" t="str">
        <f>VLOOKUP(H10,GRADE,2,TRUE)</f>
        <v>B-</v>
      </c>
      <c r="J10">
        <v>85</v>
      </c>
      <c r="K10" t="str">
        <f>VLOOKUP(J10,GRADE,2,TRUE)</f>
        <v>A-</v>
      </c>
      <c r="L10">
        <v>52</v>
      </c>
      <c r="M10" t="str">
        <f>VLOOKUP(L10,GRADE,2,TRUE)</f>
        <v>B-</v>
      </c>
      <c r="N10">
        <v>63</v>
      </c>
      <c r="O10" t="str">
        <f>VLOOKUP(N10,GRADE,2,TRUE)</f>
        <v>B</v>
      </c>
      <c r="P10">
        <v>65</v>
      </c>
      <c r="Q10" t="str">
        <f>VLOOKUP(P10,GRADE,2,TRUE)</f>
        <v>B</v>
      </c>
      <c r="R10">
        <v>36</v>
      </c>
      <c r="S10" t="str">
        <f>VLOOKUP(R10,GRADE,2,TRUE)</f>
        <v>C</v>
      </c>
      <c r="T10">
        <f>SUM(B10:S10)</f>
        <v>526</v>
      </c>
      <c r="W10">
        <v>60</v>
      </c>
      <c r="X10" t="s">
        <v>17</v>
      </c>
    </row>
    <row r="11" spans="1:24" x14ac:dyDescent="0.25">
      <c r="A11" t="s">
        <v>32</v>
      </c>
      <c r="B11">
        <v>52</v>
      </c>
      <c r="C11" t="str">
        <f>VLOOKUP(B11,GRADE,2,TRUE)</f>
        <v>B-</v>
      </c>
      <c r="D11">
        <v>52</v>
      </c>
      <c r="E11" t="str">
        <f>VLOOKUP(D11,GRADE,2,TRUE)</f>
        <v>B-</v>
      </c>
      <c r="F11">
        <v>64</v>
      </c>
      <c r="G11" t="str">
        <f>VLOOKUP(F11,GRADE,2,TRUE)</f>
        <v>B</v>
      </c>
      <c r="H11">
        <v>41</v>
      </c>
      <c r="I11" t="str">
        <f>VLOOKUP(H11,GRADE,2,TRUE)</f>
        <v>C+</v>
      </c>
      <c r="J11">
        <v>74</v>
      </c>
      <c r="K11" t="str">
        <f>VLOOKUP(J11,GRADE,2,TRUE)</f>
        <v>B+</v>
      </c>
      <c r="L11">
        <v>51</v>
      </c>
      <c r="M11" t="str">
        <f>VLOOKUP(L11,GRADE,2,TRUE)</f>
        <v>B-</v>
      </c>
      <c r="N11">
        <v>55</v>
      </c>
      <c r="O11" t="str">
        <f>VLOOKUP(N11,GRADE,2,TRUE)</f>
        <v>B-</v>
      </c>
      <c r="P11">
        <v>84</v>
      </c>
      <c r="Q11" t="str">
        <f>VLOOKUP(P11,GRADE,2,TRUE)</f>
        <v>A-</v>
      </c>
      <c r="R11">
        <v>98</v>
      </c>
      <c r="S11" t="str">
        <f>VLOOKUP(R11,GRADE,2,TRUE)</f>
        <v>A</v>
      </c>
      <c r="T11">
        <f>SUM(B11:S11)</f>
        <v>571</v>
      </c>
      <c r="W11">
        <v>70</v>
      </c>
      <c r="X11" t="s">
        <v>16</v>
      </c>
    </row>
    <row r="12" spans="1:24" x14ac:dyDescent="0.25">
      <c r="A12" t="s">
        <v>33</v>
      </c>
      <c r="B12">
        <v>68</v>
      </c>
      <c r="C12" t="str">
        <f>VLOOKUP(B12,GRADE,2,TRUE)</f>
        <v>B</v>
      </c>
      <c r="D12">
        <v>44</v>
      </c>
      <c r="E12" t="str">
        <f>VLOOKUP(D12,GRADE,2,TRUE)</f>
        <v>C+</v>
      </c>
      <c r="F12">
        <v>36</v>
      </c>
      <c r="G12" t="str">
        <f>VLOOKUP(F12,GRADE,2,TRUE)</f>
        <v>C</v>
      </c>
      <c r="H12">
        <v>58</v>
      </c>
      <c r="I12" t="str">
        <f>VLOOKUP(H12,GRADE,2,TRUE)</f>
        <v>B-</v>
      </c>
      <c r="J12">
        <v>52</v>
      </c>
      <c r="K12" t="str">
        <f>VLOOKUP(J12,GRADE,2,TRUE)</f>
        <v>B-</v>
      </c>
      <c r="L12">
        <v>74</v>
      </c>
      <c r="M12" t="str">
        <f>VLOOKUP(L12,GRADE,2,TRUE)</f>
        <v>B+</v>
      </c>
      <c r="N12">
        <v>65</v>
      </c>
      <c r="O12" t="str">
        <f>VLOOKUP(N12,GRADE,2,TRUE)</f>
        <v>B</v>
      </c>
      <c r="P12">
        <v>77</v>
      </c>
      <c r="Q12" t="str">
        <f>VLOOKUP(P12,GRADE,2,TRUE)</f>
        <v>B+</v>
      </c>
      <c r="R12">
        <v>96</v>
      </c>
      <c r="S12" t="str">
        <f>VLOOKUP(R12,GRADE,2,TRUE)</f>
        <v>A</v>
      </c>
      <c r="T12">
        <f>SUM(B12:S12)</f>
        <v>570</v>
      </c>
      <c r="W12">
        <v>80</v>
      </c>
      <c r="X12" t="s">
        <v>14</v>
      </c>
    </row>
    <row r="13" spans="1:24" x14ac:dyDescent="0.25">
      <c r="A13" t="s">
        <v>34</v>
      </c>
      <c r="B13">
        <v>77</v>
      </c>
      <c r="C13" t="str">
        <f>VLOOKUP(B13,GRADE,2,TRUE)</f>
        <v>B+</v>
      </c>
      <c r="D13">
        <v>74</v>
      </c>
      <c r="E13" t="str">
        <f>VLOOKUP(D13,GRADE,2,TRUE)</f>
        <v>B+</v>
      </c>
      <c r="F13">
        <v>26</v>
      </c>
      <c r="G13" t="str">
        <f>VLOOKUP(F13,GRADE,2,TRUE)</f>
        <v>C-</v>
      </c>
      <c r="H13">
        <v>99</v>
      </c>
      <c r="I13" t="str">
        <f>VLOOKUP(H13,GRADE,2,TRUE)</f>
        <v>A</v>
      </c>
      <c r="J13">
        <v>36</v>
      </c>
      <c r="K13" t="str">
        <f>VLOOKUP(J13,GRADE,2,TRUE)</f>
        <v>C</v>
      </c>
      <c r="L13">
        <v>85</v>
      </c>
      <c r="M13" t="str">
        <f>VLOOKUP(L13,GRADE,2,TRUE)</f>
        <v>A-</v>
      </c>
      <c r="N13">
        <v>74</v>
      </c>
      <c r="O13" t="str">
        <f>VLOOKUP(N13,GRADE,2,TRUE)</f>
        <v>B+</v>
      </c>
      <c r="P13">
        <v>86</v>
      </c>
      <c r="Q13" t="str">
        <f>VLOOKUP(P13,GRADE,2,TRUE)</f>
        <v>A-</v>
      </c>
      <c r="R13">
        <v>74</v>
      </c>
      <c r="S13" t="str">
        <f>VLOOKUP(R13,GRADE,2,TRUE)</f>
        <v>B+</v>
      </c>
      <c r="T13">
        <f>SUM(B13:S13)</f>
        <v>631</v>
      </c>
      <c r="W13">
        <v>90</v>
      </c>
      <c r="X13" t="s">
        <v>13</v>
      </c>
    </row>
    <row r="14" spans="1:24" x14ac:dyDescent="0.25">
      <c r="A14" t="s">
        <v>35</v>
      </c>
      <c r="B14">
        <v>58</v>
      </c>
      <c r="C14" t="str">
        <f>VLOOKUP(B14,GRADE,2,TRUE)</f>
        <v>B-</v>
      </c>
      <c r="D14">
        <v>45</v>
      </c>
      <c r="E14" t="str">
        <f>VLOOKUP(D14,GRADE,2,TRUE)</f>
        <v>C+</v>
      </c>
      <c r="F14">
        <v>54</v>
      </c>
      <c r="G14" t="str">
        <f>VLOOKUP(F14,GRADE,2,TRUE)</f>
        <v>B-</v>
      </c>
      <c r="H14">
        <v>63</v>
      </c>
      <c r="I14" t="str">
        <f>VLOOKUP(H14,GRADE,2,TRUE)</f>
        <v>B</v>
      </c>
      <c r="J14">
        <v>96</v>
      </c>
      <c r="K14" t="str">
        <f>VLOOKUP(J14,GRADE,2,TRUE)</f>
        <v>A</v>
      </c>
      <c r="L14">
        <v>96</v>
      </c>
      <c r="M14" t="str">
        <f>VLOOKUP(L14,GRADE,2,TRUE)</f>
        <v>A</v>
      </c>
      <c r="N14">
        <v>85</v>
      </c>
      <c r="O14" t="str">
        <f>VLOOKUP(N14,GRADE,2,TRUE)</f>
        <v>A-</v>
      </c>
      <c r="P14">
        <v>87</v>
      </c>
      <c r="Q14" t="str">
        <f>VLOOKUP(P14,GRADE,2,TRUE)</f>
        <v>A-</v>
      </c>
      <c r="R14">
        <v>21</v>
      </c>
      <c r="S14" t="str">
        <f>VLOOKUP(R14,GRADE,2,TRUE)</f>
        <v>C-</v>
      </c>
      <c r="T14">
        <f>SUM(B14:S14)</f>
        <v>605</v>
      </c>
    </row>
    <row r="15" spans="1:24" x14ac:dyDescent="0.25">
      <c r="A15" t="s">
        <v>36</v>
      </c>
      <c r="B15">
        <v>89</v>
      </c>
      <c r="C15" t="str">
        <f>VLOOKUP(B15,GRADE,2,TRUE)</f>
        <v>A-</v>
      </c>
      <c r="D15">
        <v>48</v>
      </c>
      <c r="E15" t="str">
        <f>VLOOKUP(D15,GRADE,2,TRUE)</f>
        <v>C+</v>
      </c>
      <c r="F15">
        <v>56</v>
      </c>
      <c r="G15" t="str">
        <f>VLOOKUP(F15,GRADE,2,TRUE)</f>
        <v>B-</v>
      </c>
      <c r="H15">
        <v>25</v>
      </c>
      <c r="I15" t="str">
        <f>VLOOKUP(H15,GRADE,2,TRUE)</f>
        <v>C-</v>
      </c>
      <c r="J15">
        <v>45</v>
      </c>
      <c r="K15" t="str">
        <f>VLOOKUP(J15,GRADE,2,TRUE)</f>
        <v>C+</v>
      </c>
      <c r="L15">
        <v>93</v>
      </c>
      <c r="M15" t="str">
        <f>VLOOKUP(L15,GRADE,2,TRUE)</f>
        <v>A</v>
      </c>
      <c r="N15">
        <v>96</v>
      </c>
      <c r="O15" t="str">
        <f>VLOOKUP(N15,GRADE,2,TRUE)</f>
        <v>A</v>
      </c>
      <c r="P15">
        <v>84</v>
      </c>
      <c r="Q15" t="str">
        <f>VLOOKUP(P15,GRADE,2,TRUE)</f>
        <v>A-</v>
      </c>
      <c r="R15">
        <v>54</v>
      </c>
      <c r="S15" t="str">
        <f>VLOOKUP(R15,GRADE,2,TRUE)</f>
        <v>B-</v>
      </c>
      <c r="T15">
        <f>SUM(B15:S15)</f>
        <v>590</v>
      </c>
    </row>
    <row r="16" spans="1:24" x14ac:dyDescent="0.25">
      <c r="A16" t="s">
        <v>37</v>
      </c>
      <c r="B16">
        <v>20</v>
      </c>
      <c r="C16" t="str">
        <f>VLOOKUP(B16,GRADE,2,TRUE)</f>
        <v>C-</v>
      </c>
      <c r="D16">
        <v>70</v>
      </c>
      <c r="E16" t="str">
        <f>VLOOKUP(D16,GRADE,2,TRUE)</f>
        <v>B+</v>
      </c>
      <c r="F16">
        <v>78</v>
      </c>
      <c r="G16" t="str">
        <f>VLOOKUP(F16,GRADE,2,TRUE)</f>
        <v>B+</v>
      </c>
      <c r="H16">
        <v>45</v>
      </c>
      <c r="I16" t="str">
        <f>VLOOKUP(H16,GRADE,2,TRUE)</f>
        <v>C+</v>
      </c>
      <c r="J16">
        <v>74</v>
      </c>
      <c r="K16" t="str">
        <f>VLOOKUP(J16,GRADE,2,TRUE)</f>
        <v>B+</v>
      </c>
      <c r="L16">
        <v>85</v>
      </c>
      <c r="M16" t="str">
        <f>VLOOKUP(L16,GRADE,2,TRUE)</f>
        <v>A-</v>
      </c>
      <c r="N16">
        <v>24</v>
      </c>
      <c r="O16" t="str">
        <f>VLOOKUP(N16,GRADE,2,TRUE)</f>
        <v>C-</v>
      </c>
      <c r="P16">
        <v>80</v>
      </c>
      <c r="Q16" t="str">
        <f>VLOOKUP(P16,GRADE,2,TRUE)</f>
        <v>A-</v>
      </c>
      <c r="R16">
        <v>63</v>
      </c>
      <c r="S16" t="str">
        <f>VLOOKUP(R16,GRADE,2,TRUE)</f>
        <v>B</v>
      </c>
      <c r="T16">
        <f>SUM(B16:S16)</f>
        <v>539</v>
      </c>
    </row>
    <row r="17" spans="1:20" x14ac:dyDescent="0.25">
      <c r="A17" t="s">
        <v>38</v>
      </c>
      <c r="B17">
        <v>56</v>
      </c>
      <c r="C17" t="str">
        <f>VLOOKUP(B17,GRADE,2,TRUE)</f>
        <v>B-</v>
      </c>
      <c r="D17">
        <v>75</v>
      </c>
      <c r="E17" t="str">
        <f>VLOOKUP(D17,GRADE,2,TRUE)</f>
        <v>B+</v>
      </c>
      <c r="F17">
        <v>71</v>
      </c>
      <c r="G17" t="str">
        <f>VLOOKUP(F17,GRADE,2,TRUE)</f>
        <v>B+</v>
      </c>
      <c r="H17">
        <v>74</v>
      </c>
      <c r="I17" t="str">
        <f>VLOOKUP(H17,GRADE,2,TRUE)</f>
        <v>B+</v>
      </c>
      <c r="J17">
        <v>15</v>
      </c>
      <c r="K17" t="str">
        <f>VLOOKUP(J17,GRADE,2,TRUE)</f>
        <v>D</v>
      </c>
      <c r="L17">
        <v>25</v>
      </c>
      <c r="M17" t="str">
        <f>VLOOKUP(L17,GRADE,2,TRUE)</f>
        <v>C-</v>
      </c>
      <c r="N17">
        <v>36</v>
      </c>
      <c r="O17" t="str">
        <f>VLOOKUP(N17,GRADE,2,TRUE)</f>
        <v>C</v>
      </c>
      <c r="P17">
        <v>50</v>
      </c>
      <c r="Q17" t="str">
        <f>VLOOKUP(P17,GRADE,2,TRUE)</f>
        <v>B-</v>
      </c>
      <c r="R17">
        <v>87</v>
      </c>
      <c r="S17" t="str">
        <f>VLOOKUP(R17,GRADE,2,TRUE)</f>
        <v>A-</v>
      </c>
      <c r="T17">
        <f>SUM(B17:S17)</f>
        <v>489</v>
      </c>
    </row>
    <row r="18" spans="1:20" x14ac:dyDescent="0.25">
      <c r="A18" t="s">
        <v>39</v>
      </c>
      <c r="B18">
        <v>61</v>
      </c>
      <c r="C18" t="str">
        <f>VLOOKUP(B18,GRADE,2,TRUE)</f>
        <v>B</v>
      </c>
      <c r="D18">
        <v>69</v>
      </c>
      <c r="E18" t="str">
        <f>VLOOKUP(D18,GRADE,2,TRUE)</f>
        <v>B</v>
      </c>
      <c r="F18">
        <v>74</v>
      </c>
      <c r="G18" t="str">
        <f>VLOOKUP(F18,GRADE,2,TRUE)</f>
        <v>B+</v>
      </c>
      <c r="H18">
        <v>85</v>
      </c>
      <c r="I18" t="str">
        <f>VLOOKUP(H18,GRADE,2,TRUE)</f>
        <v>A-</v>
      </c>
      <c r="J18">
        <v>87</v>
      </c>
      <c r="K18" t="str">
        <f>VLOOKUP(J18,GRADE,2,TRUE)</f>
        <v>A-</v>
      </c>
      <c r="L18">
        <v>45</v>
      </c>
      <c r="M18" t="str">
        <f>VLOOKUP(L18,GRADE,2,TRUE)</f>
        <v>C+</v>
      </c>
      <c r="N18">
        <v>45</v>
      </c>
      <c r="O18" t="str">
        <f>VLOOKUP(N18,GRADE,2,TRUE)</f>
        <v>C+</v>
      </c>
      <c r="P18">
        <v>51</v>
      </c>
      <c r="Q18" t="str">
        <f>VLOOKUP(P18,GRADE,2,TRUE)</f>
        <v>B-</v>
      </c>
      <c r="R18">
        <v>55</v>
      </c>
      <c r="S18" t="str">
        <f>VLOOKUP(R18,GRADE,2,TRUE)</f>
        <v>B-</v>
      </c>
      <c r="T18">
        <f>SUM(B18:S18)</f>
        <v>572</v>
      </c>
    </row>
    <row r="19" spans="1:20" x14ac:dyDescent="0.25">
      <c r="A19" t="s">
        <v>40</v>
      </c>
      <c r="B19">
        <v>45</v>
      </c>
      <c r="C19" t="str">
        <f>VLOOKUP(B19,GRADE,2,TRUE)</f>
        <v>C+</v>
      </c>
      <c r="D19">
        <v>87</v>
      </c>
      <c r="E19" t="str">
        <f>VLOOKUP(D19,GRADE,2,TRUE)</f>
        <v>A-</v>
      </c>
      <c r="F19">
        <v>65</v>
      </c>
      <c r="G19" t="str">
        <f>VLOOKUP(F19,GRADE,2,TRUE)</f>
        <v>B</v>
      </c>
      <c r="H19">
        <v>95</v>
      </c>
      <c r="I19" t="str">
        <f>VLOOKUP(H19,GRADE,2,TRUE)</f>
        <v>A</v>
      </c>
      <c r="J19">
        <v>52</v>
      </c>
      <c r="K19" t="str">
        <f>VLOOKUP(J19,GRADE,2,TRUE)</f>
        <v>B-</v>
      </c>
      <c r="L19">
        <v>74</v>
      </c>
      <c r="M19" t="str">
        <f>VLOOKUP(L19,GRADE,2,TRUE)</f>
        <v>B+</v>
      </c>
      <c r="N19">
        <v>74</v>
      </c>
      <c r="O19" t="str">
        <f>VLOOKUP(N19,GRADE,2,TRUE)</f>
        <v>B+</v>
      </c>
      <c r="P19">
        <v>52</v>
      </c>
      <c r="Q19" t="str">
        <f>VLOOKUP(P19,GRADE,2,TRUE)</f>
        <v>B-</v>
      </c>
      <c r="R19">
        <v>45</v>
      </c>
      <c r="S19" t="str">
        <f>VLOOKUP(R19,GRADE,2,TRUE)</f>
        <v>C+</v>
      </c>
      <c r="T19">
        <f>SUM(B19:S19)</f>
        <v>589</v>
      </c>
    </row>
    <row r="20" spans="1:20" x14ac:dyDescent="0.25">
      <c r="A20" t="s">
        <v>41</v>
      </c>
      <c r="B20">
        <v>71</v>
      </c>
      <c r="C20" t="str">
        <f>VLOOKUP(B20,GRADE,2,TRUE)</f>
        <v>B+</v>
      </c>
      <c r="D20">
        <v>52</v>
      </c>
      <c r="E20" t="str">
        <f>VLOOKUP(D20,GRADE,2,TRUE)</f>
        <v>B-</v>
      </c>
      <c r="F20">
        <v>63</v>
      </c>
      <c r="G20" t="str">
        <f>VLOOKUP(F20,GRADE,2,TRUE)</f>
        <v>B</v>
      </c>
      <c r="H20">
        <v>63</v>
      </c>
      <c r="I20" t="str">
        <f>VLOOKUP(H20,GRADE,2,TRUE)</f>
        <v>B</v>
      </c>
      <c r="J20">
        <v>32</v>
      </c>
      <c r="K20" t="str">
        <f>VLOOKUP(J20,GRADE,2,TRUE)</f>
        <v>C</v>
      </c>
      <c r="L20">
        <v>36</v>
      </c>
      <c r="M20" t="str">
        <f>VLOOKUP(L20,GRADE,2,TRUE)</f>
        <v>C</v>
      </c>
      <c r="N20">
        <v>63</v>
      </c>
      <c r="O20" t="str">
        <f>VLOOKUP(N20,GRADE,2,TRUE)</f>
        <v>B</v>
      </c>
      <c r="P20">
        <v>56</v>
      </c>
      <c r="Q20" t="str">
        <f>VLOOKUP(P20,GRADE,2,TRUE)</f>
        <v>B-</v>
      </c>
      <c r="R20">
        <v>74</v>
      </c>
      <c r="S20" t="str">
        <f>VLOOKUP(R20,GRADE,2,TRUE)</f>
        <v>B+</v>
      </c>
      <c r="T20">
        <f>SUM(B20:S20)</f>
        <v>510</v>
      </c>
    </row>
    <row r="21" spans="1:20" x14ac:dyDescent="0.25">
      <c r="A21" t="s">
        <v>42</v>
      </c>
      <c r="B21">
        <v>91</v>
      </c>
      <c r="C21" t="str">
        <f>VLOOKUP(B21,GRADE,2,TRUE)</f>
        <v>A</v>
      </c>
      <c r="D21">
        <v>36</v>
      </c>
      <c r="E21" t="str">
        <f>VLOOKUP(D21,GRADE,2,TRUE)</f>
        <v>C</v>
      </c>
      <c r="F21">
        <v>92</v>
      </c>
      <c r="G21" t="str">
        <f>VLOOKUP(F21,GRADE,2,TRUE)</f>
        <v>A</v>
      </c>
      <c r="H21">
        <v>25</v>
      </c>
      <c r="I21" t="str">
        <f>VLOOKUP(H21,GRADE,2,TRUE)</f>
        <v>C-</v>
      </c>
      <c r="J21">
        <v>56</v>
      </c>
      <c r="K21" t="str">
        <f>VLOOKUP(J21,GRADE,2,TRUE)</f>
        <v>B-</v>
      </c>
      <c r="L21">
        <v>45</v>
      </c>
      <c r="M21" t="str">
        <f>VLOOKUP(L21,GRADE,2,TRUE)</f>
        <v>C+</v>
      </c>
      <c r="N21">
        <v>54</v>
      </c>
      <c r="O21" t="str">
        <f>VLOOKUP(N21,GRADE,2,TRUE)</f>
        <v>B-</v>
      </c>
      <c r="P21">
        <v>74</v>
      </c>
      <c r="Q21" t="str">
        <f>VLOOKUP(P21,GRADE,2,TRUE)</f>
        <v>B+</v>
      </c>
      <c r="R21">
        <v>12</v>
      </c>
      <c r="S21" t="str">
        <f>VLOOKUP(R21,GRADE,2,TRUE)</f>
        <v>D</v>
      </c>
      <c r="T21">
        <f>SUM(B21:S21)</f>
        <v>485</v>
      </c>
    </row>
    <row r="22" spans="1:20" x14ac:dyDescent="0.25">
      <c r="A22" t="s">
        <v>43</v>
      </c>
      <c r="B22">
        <v>96</v>
      </c>
      <c r="C22" t="str">
        <f>VLOOKUP(B22,GRADE,2,TRUE)</f>
        <v>A</v>
      </c>
      <c r="D22">
        <v>41</v>
      </c>
      <c r="E22" t="str">
        <f>VLOOKUP(D22,GRADE,2,TRUE)</f>
        <v>C+</v>
      </c>
      <c r="F22">
        <v>49</v>
      </c>
      <c r="G22" t="str">
        <f>VLOOKUP(F22,GRADE,2,TRUE)</f>
        <v>C+</v>
      </c>
      <c r="H22">
        <v>41</v>
      </c>
      <c r="I22" t="str">
        <f>VLOOKUP(H22,GRADE,2,TRUE)</f>
        <v>C+</v>
      </c>
      <c r="J22">
        <v>74</v>
      </c>
      <c r="K22" t="str">
        <f>VLOOKUP(J22,GRADE,2,TRUE)</f>
        <v>B+</v>
      </c>
      <c r="L22">
        <v>74</v>
      </c>
      <c r="M22" t="str">
        <f>VLOOKUP(L22,GRADE,2,TRUE)</f>
        <v>B+</v>
      </c>
      <c r="N22">
        <v>44</v>
      </c>
      <c r="O22" t="str">
        <f>VLOOKUP(N22,GRADE,2,TRUE)</f>
        <v>C+</v>
      </c>
      <c r="P22">
        <v>45</v>
      </c>
      <c r="Q22" t="str">
        <f>VLOOKUP(P22,GRADE,2,TRUE)</f>
        <v>C+</v>
      </c>
      <c r="R22">
        <v>56</v>
      </c>
      <c r="S22" t="str">
        <f>VLOOKUP(R22,GRADE,2,TRUE)</f>
        <v>B-</v>
      </c>
      <c r="T22">
        <f>SUM(B22:S22)</f>
        <v>520</v>
      </c>
    </row>
    <row r="23" spans="1:20" x14ac:dyDescent="0.25">
      <c r="A23" t="s">
        <v>44</v>
      </c>
      <c r="B23">
        <v>82</v>
      </c>
      <c r="C23" t="str">
        <f>VLOOKUP(B23,GRADE,2,TRUE)</f>
        <v>A-</v>
      </c>
      <c r="D23">
        <v>87</v>
      </c>
      <c r="E23" t="str">
        <f>VLOOKUP(D23,GRADE,2,TRUE)</f>
        <v>A-</v>
      </c>
      <c r="F23">
        <v>25</v>
      </c>
      <c r="G23" t="str">
        <f>VLOOKUP(F23,GRADE,2,TRUE)</f>
        <v>C-</v>
      </c>
      <c r="H23">
        <v>36</v>
      </c>
      <c r="I23" t="str">
        <f>VLOOKUP(H23,GRADE,2,TRUE)</f>
        <v>C</v>
      </c>
      <c r="J23">
        <v>52</v>
      </c>
      <c r="K23" t="str">
        <f>VLOOKUP(J23,GRADE,2,TRUE)</f>
        <v>B-</v>
      </c>
      <c r="L23">
        <v>85</v>
      </c>
      <c r="M23" t="str">
        <f>VLOOKUP(L23,GRADE,2,TRUE)</f>
        <v>A-</v>
      </c>
      <c r="N23">
        <v>74</v>
      </c>
      <c r="O23" t="str">
        <f>VLOOKUP(N23,GRADE,2,TRUE)</f>
        <v>B+</v>
      </c>
      <c r="P23">
        <v>56</v>
      </c>
      <c r="Q23" t="str">
        <f>VLOOKUP(P23,GRADE,2,TRUE)</f>
        <v>B-</v>
      </c>
      <c r="R23">
        <v>74</v>
      </c>
      <c r="S23" t="str">
        <f>VLOOKUP(R23,GRADE,2,TRUE)</f>
        <v>B+</v>
      </c>
      <c r="T23">
        <f>SUM(B23:S23)</f>
        <v>571</v>
      </c>
    </row>
    <row r="24" spans="1:20" x14ac:dyDescent="0.25">
      <c r="A24" t="s">
        <v>45</v>
      </c>
      <c r="B24">
        <v>36</v>
      </c>
      <c r="C24" t="str">
        <f>VLOOKUP(B24,GRADE,2,TRUE)</f>
        <v>C</v>
      </c>
      <c r="D24">
        <v>45</v>
      </c>
      <c r="E24" t="str">
        <f>VLOOKUP(D24,GRADE,2,TRUE)</f>
        <v>C+</v>
      </c>
      <c r="F24">
        <v>87</v>
      </c>
      <c r="G24" t="str">
        <f>VLOOKUP(F24,GRADE,2,TRUE)</f>
        <v>A-</v>
      </c>
      <c r="H24">
        <v>25</v>
      </c>
      <c r="I24" t="str">
        <f>VLOOKUP(H24,GRADE,2,TRUE)</f>
        <v>C-</v>
      </c>
      <c r="J24">
        <v>41</v>
      </c>
      <c r="K24" t="str">
        <f>VLOOKUP(J24,GRADE,2,TRUE)</f>
        <v>C+</v>
      </c>
      <c r="L24">
        <v>45</v>
      </c>
      <c r="M24" t="str">
        <f>VLOOKUP(L24,GRADE,2,TRUE)</f>
        <v>C+</v>
      </c>
      <c r="N24">
        <v>58</v>
      </c>
      <c r="O24" t="str">
        <f>VLOOKUP(N24,GRADE,2,TRUE)</f>
        <v>B-</v>
      </c>
      <c r="P24">
        <v>32</v>
      </c>
      <c r="Q24" t="str">
        <f>VLOOKUP(P24,GRADE,2,TRUE)</f>
        <v>C</v>
      </c>
      <c r="R24">
        <v>25</v>
      </c>
      <c r="S24" t="str">
        <f>VLOOKUP(R24,GRADE,2,TRUE)</f>
        <v>C-</v>
      </c>
      <c r="T24">
        <f>SUM(B24:S24)</f>
        <v>394</v>
      </c>
    </row>
    <row r="25" spans="1:20" x14ac:dyDescent="0.25">
      <c r="A25" t="s">
        <v>46</v>
      </c>
      <c r="B25">
        <v>44</v>
      </c>
      <c r="C25" t="str">
        <f>VLOOKUP(B25,GRADE,2,TRUE)</f>
        <v>C+</v>
      </c>
      <c r="D25">
        <v>98</v>
      </c>
      <c r="E25" t="str">
        <f>VLOOKUP(D25,GRADE,2,TRUE)</f>
        <v>A</v>
      </c>
      <c r="F25">
        <v>85</v>
      </c>
      <c r="G25" t="str">
        <f>VLOOKUP(F25,GRADE,2,TRUE)</f>
        <v>A-</v>
      </c>
      <c r="H25">
        <v>36</v>
      </c>
      <c r="I25" t="str">
        <f>VLOOKUP(H25,GRADE,2,TRUE)</f>
        <v>C</v>
      </c>
      <c r="J25">
        <v>90</v>
      </c>
      <c r="K25" t="str">
        <f>VLOOKUP(J25,GRADE,2,TRUE)</f>
        <v>A</v>
      </c>
      <c r="L25">
        <v>95</v>
      </c>
      <c r="M25" t="str">
        <f>VLOOKUP(L25,GRADE,2,TRUE)</f>
        <v>A</v>
      </c>
      <c r="N25">
        <v>95</v>
      </c>
      <c r="O25" t="str">
        <f>VLOOKUP(N25,GRADE,2,TRUE)</f>
        <v>A</v>
      </c>
      <c r="P25">
        <v>96</v>
      </c>
      <c r="Q25" t="str">
        <f>VLOOKUP(P25,GRADE,2,TRUE)</f>
        <v>A</v>
      </c>
      <c r="R25">
        <v>36</v>
      </c>
      <c r="S25" t="str">
        <f>VLOOKUP(R25,GRADE,2,TRUE)</f>
        <v>C</v>
      </c>
      <c r="T25">
        <f>SUM(B25:S25)</f>
        <v>675</v>
      </c>
    </row>
    <row r="26" spans="1:20" x14ac:dyDescent="0.25">
      <c r="A26" t="s">
        <v>47</v>
      </c>
      <c r="B26">
        <v>45</v>
      </c>
      <c r="C26" t="str">
        <f>VLOOKUP(B26,GRADE,2,TRUE)</f>
        <v>C+</v>
      </c>
      <c r="D26">
        <v>65</v>
      </c>
      <c r="E26" t="str">
        <f>VLOOKUP(D26,GRADE,2,TRUE)</f>
        <v>B</v>
      </c>
      <c r="F26">
        <v>65</v>
      </c>
      <c r="G26" t="str">
        <f>VLOOKUP(F26,GRADE,2,TRUE)</f>
        <v>B</v>
      </c>
      <c r="H26">
        <v>45</v>
      </c>
      <c r="I26" t="str">
        <f>VLOOKUP(H26,GRADE,2,TRUE)</f>
        <v>C+</v>
      </c>
      <c r="J26">
        <v>21</v>
      </c>
      <c r="K26" t="str">
        <f>VLOOKUP(J26,GRADE,2,TRUE)</f>
        <v>C-</v>
      </c>
      <c r="L26">
        <v>54</v>
      </c>
      <c r="M26" t="str">
        <f>VLOOKUP(L26,GRADE,2,TRUE)</f>
        <v>B-</v>
      </c>
      <c r="N26">
        <v>47</v>
      </c>
      <c r="O26" t="str">
        <f>VLOOKUP(N26,GRADE,2,TRUE)</f>
        <v>C+</v>
      </c>
      <c r="P26">
        <v>77</v>
      </c>
      <c r="Q26" t="str">
        <f>VLOOKUP(P26,GRADE,2,TRUE)</f>
        <v>B+</v>
      </c>
      <c r="R26">
        <v>54</v>
      </c>
      <c r="S26" t="str">
        <f>VLOOKUP(R26,GRADE,2,TRUE)</f>
        <v>B-</v>
      </c>
      <c r="T26">
        <f>SUM(B26:S26)</f>
        <v>473</v>
      </c>
    </row>
    <row r="27" spans="1:20" x14ac:dyDescent="0.25">
      <c r="A27" t="s">
        <v>48</v>
      </c>
      <c r="B27">
        <v>84</v>
      </c>
      <c r="C27" t="str">
        <f>VLOOKUP(B27,GRADE,2,TRUE)</f>
        <v>A-</v>
      </c>
      <c r="D27">
        <v>74</v>
      </c>
      <c r="E27" t="str">
        <f>VLOOKUP(D27,GRADE,2,TRUE)</f>
        <v>B+</v>
      </c>
      <c r="F27">
        <v>74</v>
      </c>
      <c r="G27" t="str">
        <f>VLOOKUP(F27,GRADE,2,TRUE)</f>
        <v>B+</v>
      </c>
      <c r="H27">
        <v>74</v>
      </c>
      <c r="I27" t="str">
        <f>VLOOKUP(H27,GRADE,2,TRUE)</f>
        <v>B+</v>
      </c>
      <c r="J27">
        <v>50</v>
      </c>
      <c r="K27" t="str">
        <f>VLOOKUP(J27,GRADE,2,TRUE)</f>
        <v>B-</v>
      </c>
      <c r="L27">
        <v>63</v>
      </c>
      <c r="M27" t="str">
        <f>VLOOKUP(L27,GRADE,2,TRUE)</f>
        <v>B</v>
      </c>
      <c r="N27">
        <v>45</v>
      </c>
      <c r="O27" t="str">
        <f>VLOOKUP(N27,GRADE,2,TRUE)</f>
        <v>C+</v>
      </c>
      <c r="P27">
        <v>58</v>
      </c>
      <c r="Q27" t="str">
        <f>VLOOKUP(P27,GRADE,2,TRUE)</f>
        <v>B-</v>
      </c>
      <c r="R27">
        <v>96</v>
      </c>
      <c r="S27" t="str">
        <f>VLOOKUP(R27,GRADE,2,TRUE)</f>
        <v>A</v>
      </c>
      <c r="T27">
        <f>SUM(B27:S27)</f>
        <v>618</v>
      </c>
    </row>
    <row r="28" spans="1:20" x14ac:dyDescent="0.25">
      <c r="A28" t="s">
        <v>49</v>
      </c>
      <c r="B28">
        <v>26</v>
      </c>
      <c r="C28" t="str">
        <f>VLOOKUP(B28,GRADE,2,TRUE)</f>
        <v>C-</v>
      </c>
      <c r="D28">
        <v>63</v>
      </c>
      <c r="E28" t="str">
        <f>VLOOKUP(D28,GRADE,2,TRUE)</f>
        <v>B</v>
      </c>
      <c r="F28">
        <v>78</v>
      </c>
      <c r="G28" t="str">
        <f>VLOOKUP(F28,GRADE,2,TRUE)</f>
        <v>B+</v>
      </c>
      <c r="H28">
        <v>25</v>
      </c>
      <c r="I28" t="str">
        <f>VLOOKUP(H28,GRADE,2,TRUE)</f>
        <v>C-</v>
      </c>
      <c r="J28">
        <v>45</v>
      </c>
      <c r="K28" t="str">
        <f>VLOOKUP(J28,GRADE,2,TRUE)</f>
        <v>C+</v>
      </c>
      <c r="L28">
        <v>74</v>
      </c>
      <c r="M28" t="str">
        <f>VLOOKUP(L28,GRADE,2,TRUE)</f>
        <v>B+</v>
      </c>
      <c r="N28">
        <v>44</v>
      </c>
      <c r="O28" t="str">
        <f>VLOOKUP(N28,GRADE,2,TRUE)</f>
        <v>C+</v>
      </c>
      <c r="P28">
        <v>77</v>
      </c>
      <c r="Q28" t="str">
        <f>VLOOKUP(P28,GRADE,2,TRUE)</f>
        <v>B+</v>
      </c>
      <c r="R28">
        <v>98</v>
      </c>
      <c r="S28" t="str">
        <f>VLOOKUP(R28,GRADE,2,TRUE)</f>
        <v>A</v>
      </c>
      <c r="T28">
        <f>SUM(B28:S28)</f>
        <v>530</v>
      </c>
    </row>
    <row r="29" spans="1:20" x14ac:dyDescent="0.25">
      <c r="A29" t="s">
        <v>50</v>
      </c>
      <c r="B29">
        <v>41</v>
      </c>
      <c r="C29" t="str">
        <f>VLOOKUP(B29,GRADE,2,TRUE)</f>
        <v>C+</v>
      </c>
      <c r="D29">
        <v>87</v>
      </c>
      <c r="E29" t="str">
        <f>VLOOKUP(D29,GRADE,2,TRUE)</f>
        <v>A-</v>
      </c>
      <c r="F29">
        <v>88</v>
      </c>
      <c r="G29" t="str">
        <f>VLOOKUP(F29,GRADE,2,TRUE)</f>
        <v>A-</v>
      </c>
      <c r="H29">
        <v>65</v>
      </c>
      <c r="I29" t="str">
        <f>VLOOKUP(H29,GRADE,2,TRUE)</f>
        <v>B</v>
      </c>
      <c r="J29">
        <v>74</v>
      </c>
      <c r="K29" t="str">
        <f>VLOOKUP(J29,GRADE,2,TRUE)</f>
        <v>B+</v>
      </c>
      <c r="L29">
        <v>56</v>
      </c>
      <c r="M29" t="str">
        <f>VLOOKUP(L29,GRADE,2,TRUE)</f>
        <v>B-</v>
      </c>
      <c r="N29">
        <v>74</v>
      </c>
      <c r="O29" t="str">
        <f>VLOOKUP(N29,GRADE,2,TRUE)</f>
        <v>B+</v>
      </c>
      <c r="P29">
        <v>87</v>
      </c>
      <c r="Q29" t="str">
        <f>VLOOKUP(P29,GRADE,2,TRUE)</f>
        <v>A-</v>
      </c>
      <c r="R29">
        <v>54</v>
      </c>
      <c r="S29" t="str">
        <f>VLOOKUP(R29,GRADE,2,TRUE)</f>
        <v>B-</v>
      </c>
      <c r="T29">
        <f>SUM(B29:S29)</f>
        <v>626</v>
      </c>
    </row>
    <row r="30" spans="1:20" x14ac:dyDescent="0.25">
      <c r="A30" t="s">
        <v>51</v>
      </c>
      <c r="B30">
        <v>52</v>
      </c>
      <c r="C30" t="str">
        <f>VLOOKUP(B30,GRADE,2,TRUE)</f>
        <v>B-</v>
      </c>
      <c r="D30">
        <v>44</v>
      </c>
      <c r="E30" t="str">
        <f>VLOOKUP(D30,GRADE,2,TRUE)</f>
        <v>C+</v>
      </c>
      <c r="F30">
        <v>58</v>
      </c>
      <c r="G30" t="str">
        <f>VLOOKUP(F30,GRADE,2,TRUE)</f>
        <v>B-</v>
      </c>
      <c r="H30">
        <v>88</v>
      </c>
      <c r="I30" t="str">
        <f>VLOOKUP(H30,GRADE,2,TRUE)</f>
        <v>A-</v>
      </c>
      <c r="J30">
        <v>95</v>
      </c>
      <c r="K30" t="str">
        <f>VLOOKUP(J30,GRADE,2,TRUE)</f>
        <v>A</v>
      </c>
      <c r="L30">
        <v>85</v>
      </c>
      <c r="M30" t="str">
        <f>VLOOKUP(L30,GRADE,2,TRUE)</f>
        <v>A-</v>
      </c>
      <c r="N30">
        <v>63</v>
      </c>
      <c r="O30" t="str">
        <f>VLOOKUP(N30,GRADE,2,TRUE)</f>
        <v>B</v>
      </c>
      <c r="P30">
        <v>77</v>
      </c>
      <c r="Q30" t="str">
        <f>VLOOKUP(P30,GRADE,2,TRUE)</f>
        <v>B+</v>
      </c>
      <c r="R30">
        <v>74</v>
      </c>
      <c r="S30" t="str">
        <f>VLOOKUP(R30,GRADE,2,TRUE)</f>
        <v>B+</v>
      </c>
      <c r="T30">
        <f>SUM(B30:S30)</f>
        <v>636</v>
      </c>
    </row>
    <row r="32" spans="1:20" x14ac:dyDescent="0.25">
      <c r="A32" s="1" t="s">
        <v>52</v>
      </c>
      <c r="B32">
        <f>MAX(B2:B30)</f>
        <v>96</v>
      </c>
      <c r="D32">
        <f t="shared" ref="C32:T32" si="0">MAX(D2:D30)</f>
        <v>98</v>
      </c>
      <c r="F32">
        <f t="shared" si="0"/>
        <v>92</v>
      </c>
      <c r="H32">
        <f t="shared" si="0"/>
        <v>99</v>
      </c>
      <c r="J32">
        <f t="shared" si="0"/>
        <v>96</v>
      </c>
      <c r="L32">
        <f t="shared" si="0"/>
        <v>96</v>
      </c>
      <c r="N32">
        <f t="shared" si="0"/>
        <v>96</v>
      </c>
      <c r="P32">
        <f t="shared" si="0"/>
        <v>96</v>
      </c>
      <c r="R32">
        <f t="shared" si="0"/>
        <v>98</v>
      </c>
      <c r="T32">
        <f t="shared" si="0"/>
        <v>708</v>
      </c>
    </row>
    <row r="33" spans="1:20" x14ac:dyDescent="0.25">
      <c r="A33" s="1" t="s">
        <v>53</v>
      </c>
      <c r="B33">
        <f>MIN(B2:B30)</f>
        <v>20</v>
      </c>
      <c r="D33">
        <f t="shared" ref="C33:T33" si="1">MIN(D2:D30)</f>
        <v>32</v>
      </c>
      <c r="F33">
        <f t="shared" si="1"/>
        <v>25</v>
      </c>
      <c r="H33">
        <f t="shared" si="1"/>
        <v>25</v>
      </c>
      <c r="J33">
        <f t="shared" si="1"/>
        <v>15</v>
      </c>
      <c r="L33">
        <f t="shared" si="1"/>
        <v>25</v>
      </c>
      <c r="N33">
        <f t="shared" si="1"/>
        <v>24</v>
      </c>
      <c r="P33">
        <f t="shared" si="1"/>
        <v>32</v>
      </c>
      <c r="R33">
        <f t="shared" si="1"/>
        <v>12</v>
      </c>
      <c r="T33">
        <f t="shared" si="1"/>
        <v>394</v>
      </c>
    </row>
    <row r="34" spans="1:20" x14ac:dyDescent="0.25">
      <c r="A34" s="1" t="s">
        <v>54</v>
      </c>
      <c r="B34" s="2">
        <f>AVERAGE(B2:B30)</f>
        <v>63.03448275862069</v>
      </c>
      <c r="D34" s="2">
        <f t="shared" ref="C34:T34" si="2">AVERAGE(D2:D30)</f>
        <v>65.517241379310349</v>
      </c>
      <c r="F34" s="2">
        <f t="shared" si="2"/>
        <v>62.655172413793103</v>
      </c>
      <c r="H34" s="2">
        <f t="shared" si="2"/>
        <v>58.620689655172413</v>
      </c>
      <c r="J34" s="2">
        <f t="shared" si="2"/>
        <v>60.068965517241381</v>
      </c>
      <c r="L34" s="2">
        <f t="shared" si="2"/>
        <v>66.379310344827587</v>
      </c>
      <c r="N34" s="2">
        <f t="shared" si="2"/>
        <v>62.137931034482762</v>
      </c>
      <c r="P34" s="2">
        <f t="shared" si="2"/>
        <v>65.793103448275858</v>
      </c>
      <c r="R34" s="2">
        <f t="shared" si="2"/>
        <v>61.172413793103445</v>
      </c>
      <c r="T34" s="2">
        <f t="shared" si="2"/>
        <v>565.37931034482756</v>
      </c>
    </row>
    <row r="35" spans="1:20" x14ac:dyDescent="0.25">
      <c r="A35" s="1" t="s">
        <v>55</v>
      </c>
      <c r="B35" s="2">
        <f>STDEV(B2:B30)</f>
        <v>22.201162708645768</v>
      </c>
      <c r="D35" s="2">
        <f t="shared" ref="C35:T35" si="3">STDEV(D2:D30)</f>
        <v>20.018956533487337</v>
      </c>
      <c r="F35" s="2">
        <f t="shared" si="3"/>
        <v>18.256654094307962</v>
      </c>
      <c r="H35" s="2">
        <f t="shared" si="3"/>
        <v>24.140087869859382</v>
      </c>
      <c r="J35" s="2">
        <f t="shared" si="3"/>
        <v>21.694191181845959</v>
      </c>
      <c r="L35" s="2">
        <f t="shared" si="3"/>
        <v>18.716711007438263</v>
      </c>
      <c r="N35" s="2">
        <f t="shared" si="3"/>
        <v>19.673630171829782</v>
      </c>
      <c r="P35" s="2">
        <f t="shared" si="3"/>
        <v>17.35013237978486</v>
      </c>
      <c r="R35" s="2">
        <f t="shared" si="3"/>
        <v>25.990477604468413</v>
      </c>
      <c r="T35" s="2">
        <f t="shared" si="3"/>
        <v>66.963430208000077</v>
      </c>
    </row>
    <row r="36" spans="1:20" x14ac:dyDescent="0.25">
      <c r="A36" s="1" t="s">
        <v>56</v>
      </c>
      <c r="B36">
        <f>MEDIAN(B2:B30)</f>
        <v>61</v>
      </c>
      <c r="D36">
        <f t="shared" ref="C36:T36" si="4">MEDIAN(D2:D30)</f>
        <v>65</v>
      </c>
      <c r="F36">
        <f t="shared" si="4"/>
        <v>64</v>
      </c>
      <c r="H36">
        <f t="shared" si="4"/>
        <v>56</v>
      </c>
      <c r="J36">
        <f t="shared" si="4"/>
        <v>56</v>
      </c>
      <c r="L36">
        <f t="shared" si="4"/>
        <v>71</v>
      </c>
      <c r="N36">
        <f t="shared" si="4"/>
        <v>63</v>
      </c>
      <c r="P36">
        <f t="shared" si="4"/>
        <v>65</v>
      </c>
      <c r="R36">
        <f t="shared" si="4"/>
        <v>56</v>
      </c>
      <c r="T36">
        <f t="shared" si="4"/>
        <v>571</v>
      </c>
    </row>
    <row r="37" spans="1:20" x14ac:dyDescent="0.25">
      <c r="A37" s="1" t="s">
        <v>57</v>
      </c>
      <c r="B37">
        <f>MODE(B2:B30)</f>
        <v>45</v>
      </c>
      <c r="D37">
        <f t="shared" ref="C37:T37" si="5">MODE(D2:D30)</f>
        <v>87</v>
      </c>
      <c r="F37">
        <f t="shared" si="5"/>
        <v>44</v>
      </c>
      <c r="H37">
        <f t="shared" si="5"/>
        <v>25</v>
      </c>
      <c r="J37">
        <f t="shared" si="5"/>
        <v>74</v>
      </c>
      <c r="L37">
        <f t="shared" si="5"/>
        <v>74</v>
      </c>
      <c r="N37">
        <f t="shared" si="5"/>
        <v>74</v>
      </c>
      <c r="P37">
        <f t="shared" si="5"/>
        <v>77</v>
      </c>
      <c r="R37">
        <f t="shared" si="5"/>
        <v>74</v>
      </c>
      <c r="T37">
        <f t="shared" si="5"/>
        <v>614</v>
      </c>
    </row>
    <row r="39" spans="1:20" x14ac:dyDescent="0.25">
      <c r="A39" s="3" t="s">
        <v>2</v>
      </c>
      <c r="B39" t="s">
        <v>1</v>
      </c>
      <c r="C39" t="s">
        <v>3</v>
      </c>
      <c r="D39" t="s">
        <v>4</v>
      </c>
      <c r="E39" t="s">
        <v>5</v>
      </c>
      <c r="F39" t="s">
        <v>6</v>
      </c>
      <c r="G39" t="s">
        <v>7</v>
      </c>
      <c r="H39" t="s">
        <v>8</v>
      </c>
      <c r="I39" t="s">
        <v>9</v>
      </c>
      <c r="J39" t="s">
        <v>10</v>
      </c>
    </row>
    <row r="40" spans="1:20" x14ac:dyDescent="0.25">
      <c r="A40" s="4" t="s">
        <v>13</v>
      </c>
      <c r="B40">
        <f>COUNTIF(C2:C30,A40)</f>
        <v>4</v>
      </c>
      <c r="C40">
        <f>COUNTIF(E2:E30,A40)</f>
        <v>3</v>
      </c>
      <c r="D40">
        <f>COUNTIF(G2:G30,A40)</f>
        <v>1</v>
      </c>
      <c r="E40">
        <f>COUNTIF(I2:I30,A40)</f>
        <v>4</v>
      </c>
      <c r="F40">
        <f>COUNTIF(K2:K30,A40)</f>
        <v>3</v>
      </c>
      <c r="G40">
        <f>COUNTIF(M2:M30,A40)</f>
        <v>3</v>
      </c>
      <c r="H40">
        <f>COUNTIF(O2:O30,A40)</f>
        <v>3</v>
      </c>
      <c r="I40">
        <f>COUNTIF(Q2:Q30,A40)</f>
        <v>1</v>
      </c>
      <c r="J40">
        <f>COUNTIF(S2:S30,A40)</f>
        <v>5</v>
      </c>
    </row>
    <row r="41" spans="1:20" x14ac:dyDescent="0.25">
      <c r="A41" s="5" t="s">
        <v>14</v>
      </c>
      <c r="B41">
        <f t="shared" ref="B41:B50" si="6">COUNTIF(C3:C31,A41)</f>
        <v>5</v>
      </c>
      <c r="C41">
        <f t="shared" ref="C41:C50" si="7">COUNTIF(E3:E31,A41)</f>
        <v>5</v>
      </c>
      <c r="D41">
        <f t="shared" ref="D41:D50" si="8">COUNTIF(G3:G31,A41)</f>
        <v>4</v>
      </c>
      <c r="E41">
        <f t="shared" ref="E41:E50" si="9">COUNTIF(I3:I31,A41)</f>
        <v>2</v>
      </c>
      <c r="F41">
        <f t="shared" ref="F41:F50" si="10">COUNTIF(K3:K31,A41)</f>
        <v>3</v>
      </c>
      <c r="G41">
        <f t="shared" ref="G41:G50" si="11">COUNTIF(M3:M31,A41)</f>
        <v>5</v>
      </c>
      <c r="H41">
        <f t="shared" ref="H41:H50" si="12">COUNTIF(O3:O31,A41)</f>
        <v>1</v>
      </c>
      <c r="I41">
        <f t="shared" ref="I41:I50" si="13">COUNTIF(Q3:Q31,A41)</f>
        <v>7</v>
      </c>
      <c r="J41">
        <f t="shared" ref="J41:J50" si="14">COUNTIF(S3:S31,A41)</f>
        <v>2</v>
      </c>
    </row>
    <row r="42" spans="1:20" x14ac:dyDescent="0.25">
      <c r="A42" s="4" t="s">
        <v>16</v>
      </c>
      <c r="B42">
        <f t="shared" si="6"/>
        <v>3</v>
      </c>
      <c r="C42">
        <f t="shared" si="7"/>
        <v>5</v>
      </c>
      <c r="D42">
        <f t="shared" si="8"/>
        <v>6</v>
      </c>
      <c r="E42">
        <f t="shared" si="9"/>
        <v>3</v>
      </c>
      <c r="F42">
        <f t="shared" si="10"/>
        <v>5</v>
      </c>
      <c r="G42">
        <f t="shared" si="11"/>
        <v>6</v>
      </c>
      <c r="H42">
        <f t="shared" si="12"/>
        <v>5</v>
      </c>
      <c r="I42">
        <f t="shared" si="13"/>
        <v>5</v>
      </c>
      <c r="J42">
        <f t="shared" si="14"/>
        <v>5</v>
      </c>
    </row>
    <row r="43" spans="1:20" x14ac:dyDescent="0.25">
      <c r="A43" s="5" t="s">
        <v>17</v>
      </c>
      <c r="B43">
        <f t="shared" si="6"/>
        <v>2</v>
      </c>
      <c r="C43">
        <f t="shared" si="7"/>
        <v>3</v>
      </c>
      <c r="D43">
        <f t="shared" si="8"/>
        <v>7</v>
      </c>
      <c r="E43">
        <f t="shared" si="9"/>
        <v>3</v>
      </c>
      <c r="F43">
        <f t="shared" si="10"/>
        <v>2</v>
      </c>
      <c r="G43">
        <f t="shared" si="11"/>
        <v>2</v>
      </c>
      <c r="H43">
        <f t="shared" si="12"/>
        <v>5</v>
      </c>
      <c r="I43">
        <f t="shared" si="13"/>
        <v>2</v>
      </c>
      <c r="J43">
        <f t="shared" si="14"/>
        <v>1</v>
      </c>
    </row>
    <row r="44" spans="1:20" x14ac:dyDescent="0.25">
      <c r="A44" s="4" t="s">
        <v>15</v>
      </c>
      <c r="B44">
        <f t="shared" si="6"/>
        <v>4</v>
      </c>
      <c r="C44">
        <f t="shared" si="7"/>
        <v>2</v>
      </c>
      <c r="D44">
        <f t="shared" si="8"/>
        <v>3</v>
      </c>
      <c r="E44">
        <f t="shared" si="9"/>
        <v>2</v>
      </c>
      <c r="F44">
        <f t="shared" si="10"/>
        <v>5</v>
      </c>
      <c r="G44">
        <f t="shared" si="11"/>
        <v>7</v>
      </c>
      <c r="H44">
        <f t="shared" si="12"/>
        <v>3</v>
      </c>
      <c r="I44">
        <f t="shared" si="13"/>
        <v>6</v>
      </c>
      <c r="J44">
        <f t="shared" si="14"/>
        <v>6</v>
      </c>
    </row>
    <row r="45" spans="1:20" x14ac:dyDescent="0.25">
      <c r="A45" s="5" t="s">
        <v>18</v>
      </c>
      <c r="B45">
        <f t="shared" si="6"/>
        <v>5</v>
      </c>
      <c r="C45">
        <f t="shared" si="7"/>
        <v>6</v>
      </c>
      <c r="D45">
        <f t="shared" si="8"/>
        <v>2</v>
      </c>
      <c r="E45">
        <f t="shared" si="9"/>
        <v>4</v>
      </c>
      <c r="F45">
        <f t="shared" si="10"/>
        <v>4</v>
      </c>
      <c r="G45">
        <f t="shared" si="11"/>
        <v>3</v>
      </c>
      <c r="H45">
        <f t="shared" si="12"/>
        <v>6</v>
      </c>
      <c r="I45">
        <f t="shared" si="13"/>
        <v>2</v>
      </c>
      <c r="J45">
        <f t="shared" si="14"/>
        <v>1</v>
      </c>
    </row>
    <row r="46" spans="1:20" x14ac:dyDescent="0.25">
      <c r="A46" s="4" t="s">
        <v>19</v>
      </c>
      <c r="B46">
        <f t="shared" si="6"/>
        <v>1</v>
      </c>
      <c r="C46">
        <f t="shared" si="7"/>
        <v>2</v>
      </c>
      <c r="D46">
        <f t="shared" si="8"/>
        <v>1</v>
      </c>
      <c r="E46">
        <f t="shared" si="9"/>
        <v>2</v>
      </c>
      <c r="F46">
        <f t="shared" si="10"/>
        <v>2</v>
      </c>
      <c r="G46">
        <f t="shared" si="11"/>
        <v>1</v>
      </c>
      <c r="H46">
        <f t="shared" si="12"/>
        <v>1</v>
      </c>
      <c r="I46">
        <f t="shared" si="13"/>
        <v>2</v>
      </c>
      <c r="J46">
        <f t="shared" si="14"/>
        <v>2</v>
      </c>
    </row>
    <row r="47" spans="1:20" x14ac:dyDescent="0.25">
      <c r="A47" s="5" t="s">
        <v>20</v>
      </c>
      <c r="B47">
        <f t="shared" si="6"/>
        <v>2</v>
      </c>
      <c r="C47">
        <f t="shared" si="7"/>
        <v>0</v>
      </c>
      <c r="D47">
        <f t="shared" si="8"/>
        <v>2</v>
      </c>
      <c r="E47">
        <f t="shared" si="9"/>
        <v>4</v>
      </c>
      <c r="F47">
        <f t="shared" si="10"/>
        <v>1</v>
      </c>
      <c r="G47">
        <f t="shared" si="11"/>
        <v>1</v>
      </c>
      <c r="H47">
        <f t="shared" si="12"/>
        <v>2</v>
      </c>
      <c r="I47">
        <f t="shared" si="13"/>
        <v>0</v>
      </c>
      <c r="J47">
        <f t="shared" si="14"/>
        <v>2</v>
      </c>
    </row>
    <row r="48" spans="1:20" x14ac:dyDescent="0.25">
      <c r="A48" s="4" t="s">
        <v>21</v>
      </c>
      <c r="B48">
        <f t="shared" si="6"/>
        <v>0</v>
      </c>
      <c r="C48">
        <f t="shared" si="7"/>
        <v>0</v>
      </c>
      <c r="D48">
        <f t="shared" si="8"/>
        <v>0</v>
      </c>
      <c r="E48">
        <f t="shared" si="9"/>
        <v>0</v>
      </c>
      <c r="F48">
        <f t="shared" si="10"/>
        <v>1</v>
      </c>
      <c r="G48">
        <f t="shared" si="11"/>
        <v>0</v>
      </c>
      <c r="H48">
        <f t="shared" si="12"/>
        <v>0</v>
      </c>
      <c r="I48">
        <f t="shared" si="13"/>
        <v>0</v>
      </c>
      <c r="J48">
        <f t="shared" si="14"/>
        <v>1</v>
      </c>
    </row>
    <row r="49" spans="1:10" x14ac:dyDescent="0.25">
      <c r="A49" s="5" t="s">
        <v>22</v>
      </c>
      <c r="B49">
        <f t="shared" si="6"/>
        <v>0</v>
      </c>
      <c r="C49">
        <f t="shared" si="7"/>
        <v>0</v>
      </c>
      <c r="D49">
        <f t="shared" si="8"/>
        <v>0</v>
      </c>
      <c r="E49">
        <f t="shared" si="9"/>
        <v>0</v>
      </c>
      <c r="F49">
        <f t="shared" si="10"/>
        <v>0</v>
      </c>
      <c r="G49">
        <f t="shared" si="11"/>
        <v>0</v>
      </c>
      <c r="H49">
        <f t="shared" si="12"/>
        <v>0</v>
      </c>
      <c r="I49">
        <f t="shared" si="13"/>
        <v>0</v>
      </c>
      <c r="J49">
        <f t="shared" si="14"/>
        <v>0</v>
      </c>
    </row>
    <row r="50" spans="1:10" x14ac:dyDescent="0.25">
      <c r="A50" s="4" t="s">
        <v>58</v>
      </c>
      <c r="B50">
        <v>30</v>
      </c>
      <c r="C50">
        <v>30</v>
      </c>
      <c r="D50">
        <v>30</v>
      </c>
      <c r="E50">
        <v>30</v>
      </c>
      <c r="F50">
        <v>30</v>
      </c>
      <c r="G50">
        <v>30</v>
      </c>
      <c r="H50">
        <v>30</v>
      </c>
      <c r="I50">
        <v>30</v>
      </c>
      <c r="J50">
        <v>30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6"/>
  <sheetViews>
    <sheetView tabSelected="1" workbookViewId="0">
      <selection activeCell="B116" sqref="A106:B116"/>
    </sheetView>
  </sheetViews>
  <sheetFormatPr defaultRowHeight="15" x14ac:dyDescent="0.25"/>
  <cols>
    <col min="1" max="1" width="9.5703125" customWidth="1"/>
    <col min="2" max="2" width="12.28515625" customWidth="1"/>
  </cols>
  <sheetData>
    <row r="2" spans="1:2" x14ac:dyDescent="0.25">
      <c r="A2" s="6" t="s">
        <v>2</v>
      </c>
      <c r="B2" t="s">
        <v>59</v>
      </c>
    </row>
    <row r="3" spans="1:2" x14ac:dyDescent="0.25">
      <c r="A3" s="7" t="s">
        <v>13</v>
      </c>
      <c r="B3">
        <f>COUNTIF(Sheet1!C2:C30,A3)</f>
        <v>4</v>
      </c>
    </row>
    <row r="4" spans="1:2" x14ac:dyDescent="0.25">
      <c r="A4" s="8" t="s">
        <v>14</v>
      </c>
      <c r="B4">
        <f>COUNTIF(Sheet1!C3:C31,A4)</f>
        <v>5</v>
      </c>
    </row>
    <row r="5" spans="1:2" x14ac:dyDescent="0.25">
      <c r="A5" s="7" t="s">
        <v>16</v>
      </c>
      <c r="B5">
        <f>COUNTIF(Sheet1!C4:C32,A5)</f>
        <v>3</v>
      </c>
    </row>
    <row r="6" spans="1:2" x14ac:dyDescent="0.25">
      <c r="A6" s="8" t="s">
        <v>17</v>
      </c>
      <c r="B6">
        <f>COUNTIF(Sheet1!C5:C33,A6)</f>
        <v>2</v>
      </c>
    </row>
    <row r="7" spans="1:2" x14ac:dyDescent="0.25">
      <c r="A7" s="7" t="s">
        <v>15</v>
      </c>
      <c r="B7">
        <f>COUNTIF(Sheet1!C6:C34,A7)</f>
        <v>4</v>
      </c>
    </row>
    <row r="8" spans="1:2" x14ac:dyDescent="0.25">
      <c r="A8" s="8" t="s">
        <v>18</v>
      </c>
      <c r="B8">
        <f>COUNTIF(Sheet1!C7:C35,A8)</f>
        <v>5</v>
      </c>
    </row>
    <row r="9" spans="1:2" x14ac:dyDescent="0.25">
      <c r="A9" s="7" t="s">
        <v>19</v>
      </c>
      <c r="B9">
        <f>COUNTIF(Sheet1!C8:C36,A9)</f>
        <v>1</v>
      </c>
    </row>
    <row r="10" spans="1:2" x14ac:dyDescent="0.25">
      <c r="A10" s="8" t="s">
        <v>20</v>
      </c>
      <c r="B10">
        <f>COUNTIF(Sheet1!C9:C37,A10)</f>
        <v>2</v>
      </c>
    </row>
    <row r="11" spans="1:2" x14ac:dyDescent="0.25">
      <c r="A11" s="7" t="s">
        <v>21</v>
      </c>
      <c r="B11">
        <f>COUNTIF(Sheet1!C10:C38,A11)</f>
        <v>0</v>
      </c>
    </row>
    <row r="12" spans="1:2" x14ac:dyDescent="0.25">
      <c r="A12" s="8" t="s">
        <v>22</v>
      </c>
      <c r="B12">
        <f>COUNTIF(Sheet1!C11:C39,A12)</f>
        <v>0</v>
      </c>
    </row>
    <row r="15" spans="1:2" x14ac:dyDescent="0.25">
      <c r="A15" t="s">
        <v>2</v>
      </c>
      <c r="B15" t="s">
        <v>3</v>
      </c>
    </row>
    <row r="16" spans="1:2" x14ac:dyDescent="0.25">
      <c r="A16" t="s">
        <v>13</v>
      </c>
      <c r="B16">
        <f>COUNTIF(Sheet1!E2:E30,A16)</f>
        <v>3</v>
      </c>
    </row>
    <row r="17" spans="1:2" x14ac:dyDescent="0.25">
      <c r="A17" t="s">
        <v>14</v>
      </c>
      <c r="B17">
        <f>COUNTIF(Sheet1!E3:E31,A17)</f>
        <v>5</v>
      </c>
    </row>
    <row r="18" spans="1:2" x14ac:dyDescent="0.25">
      <c r="A18" t="s">
        <v>16</v>
      </c>
      <c r="B18">
        <f>COUNTIF(Sheet1!E4:E32,A18)</f>
        <v>5</v>
      </c>
    </row>
    <row r="19" spans="1:2" x14ac:dyDescent="0.25">
      <c r="A19" t="s">
        <v>17</v>
      </c>
      <c r="B19">
        <f>COUNTIF(Sheet1!E5:E33,A19)</f>
        <v>3</v>
      </c>
    </row>
    <row r="20" spans="1:2" x14ac:dyDescent="0.25">
      <c r="A20" t="s">
        <v>15</v>
      </c>
      <c r="B20">
        <f>COUNTIF(Sheet1!E6:E34,A20)</f>
        <v>2</v>
      </c>
    </row>
    <row r="21" spans="1:2" x14ac:dyDescent="0.25">
      <c r="A21" t="s">
        <v>18</v>
      </c>
      <c r="B21">
        <f>COUNTIF(Sheet1!E7:E35,A21)</f>
        <v>6</v>
      </c>
    </row>
    <row r="22" spans="1:2" x14ac:dyDescent="0.25">
      <c r="A22" t="s">
        <v>19</v>
      </c>
      <c r="B22">
        <f>COUNTIF(Sheet1!E8:E36,A22)</f>
        <v>2</v>
      </c>
    </row>
    <row r="23" spans="1:2" x14ac:dyDescent="0.25">
      <c r="A23" t="s">
        <v>20</v>
      </c>
      <c r="B23">
        <f>COUNTIF(Sheet1!E9:E37,A23)</f>
        <v>0</v>
      </c>
    </row>
    <row r="24" spans="1:2" x14ac:dyDescent="0.25">
      <c r="A24" t="s">
        <v>21</v>
      </c>
      <c r="B24">
        <f>COUNTIF(Sheet1!E10:E38,A24)</f>
        <v>0</v>
      </c>
    </row>
    <row r="25" spans="1:2" x14ac:dyDescent="0.25">
      <c r="A25" t="s">
        <v>22</v>
      </c>
      <c r="B25">
        <f>COUNTIF(Sheet1!E11:E39,A25)</f>
        <v>0</v>
      </c>
    </row>
    <row r="28" spans="1:2" x14ac:dyDescent="0.25">
      <c r="A28" t="s">
        <v>60</v>
      </c>
      <c r="B28" t="s">
        <v>4</v>
      </c>
    </row>
    <row r="29" spans="1:2" x14ac:dyDescent="0.25">
      <c r="A29" t="s">
        <v>13</v>
      </c>
      <c r="B29">
        <f>COUNTIF(Sheet1!G2:G30,A29)</f>
        <v>1</v>
      </c>
    </row>
    <row r="30" spans="1:2" x14ac:dyDescent="0.25">
      <c r="A30" t="s">
        <v>14</v>
      </c>
      <c r="B30">
        <f>COUNTIF(Sheet1!G3:G31,A30)</f>
        <v>4</v>
      </c>
    </row>
    <row r="31" spans="1:2" x14ac:dyDescent="0.25">
      <c r="A31" t="s">
        <v>16</v>
      </c>
      <c r="B31">
        <f>COUNTIF(Sheet1!G4:G32,A31)</f>
        <v>6</v>
      </c>
    </row>
    <row r="32" spans="1:2" x14ac:dyDescent="0.25">
      <c r="A32" t="s">
        <v>17</v>
      </c>
      <c r="B32">
        <f>COUNTIF(Sheet1!G5:G33,A32)</f>
        <v>7</v>
      </c>
    </row>
    <row r="33" spans="1:2" x14ac:dyDescent="0.25">
      <c r="A33" t="s">
        <v>15</v>
      </c>
      <c r="B33">
        <f>COUNTIF(Sheet1!G6:G34,A33)</f>
        <v>3</v>
      </c>
    </row>
    <row r="34" spans="1:2" x14ac:dyDescent="0.25">
      <c r="A34" t="s">
        <v>18</v>
      </c>
      <c r="B34">
        <f>COUNTIF(Sheet1!G7:G35,A34)</f>
        <v>2</v>
      </c>
    </row>
    <row r="35" spans="1:2" x14ac:dyDescent="0.25">
      <c r="A35" t="s">
        <v>19</v>
      </c>
      <c r="B35">
        <f>COUNTIF(Sheet1!G8:G36,A35)</f>
        <v>1</v>
      </c>
    </row>
    <row r="36" spans="1:2" x14ac:dyDescent="0.25">
      <c r="A36" t="s">
        <v>20</v>
      </c>
      <c r="B36">
        <f>COUNTIF(Sheet1!G9:G37,A36)</f>
        <v>2</v>
      </c>
    </row>
    <row r="37" spans="1:2" x14ac:dyDescent="0.25">
      <c r="A37" t="s">
        <v>21</v>
      </c>
      <c r="B37">
        <f>COUNTIF(Sheet1!G10:G38,A37)</f>
        <v>0</v>
      </c>
    </row>
    <row r="38" spans="1:2" x14ac:dyDescent="0.25">
      <c r="A38" t="s">
        <v>22</v>
      </c>
      <c r="B38">
        <f>COUNTIF(Sheet1!G11:G39,A38)</f>
        <v>0</v>
      </c>
    </row>
    <row r="41" spans="1:2" x14ac:dyDescent="0.25">
      <c r="A41" t="s">
        <v>2</v>
      </c>
      <c r="B41" t="s">
        <v>5</v>
      </c>
    </row>
    <row r="42" spans="1:2" x14ac:dyDescent="0.25">
      <c r="A42" t="s">
        <v>13</v>
      </c>
      <c r="B42">
        <f>COUNTIF(Sheet1!I2:I30,A42)</f>
        <v>4</v>
      </c>
    </row>
    <row r="43" spans="1:2" x14ac:dyDescent="0.25">
      <c r="A43" t="s">
        <v>14</v>
      </c>
      <c r="B43">
        <f>COUNTIF(Sheet1!I3:I31,A43)</f>
        <v>2</v>
      </c>
    </row>
    <row r="44" spans="1:2" x14ac:dyDescent="0.25">
      <c r="A44" t="s">
        <v>16</v>
      </c>
      <c r="B44">
        <f>COUNTIF(Sheet1!I4:I32,A44)</f>
        <v>3</v>
      </c>
    </row>
    <row r="45" spans="1:2" x14ac:dyDescent="0.25">
      <c r="A45" t="s">
        <v>17</v>
      </c>
      <c r="B45">
        <f>COUNTIF(Sheet1!I5:I33,A45)</f>
        <v>3</v>
      </c>
    </row>
    <row r="46" spans="1:2" x14ac:dyDescent="0.25">
      <c r="A46" t="s">
        <v>15</v>
      </c>
      <c r="B46">
        <f>COUNTIF(Sheet1!I6:I34,A46)</f>
        <v>2</v>
      </c>
    </row>
    <row r="47" spans="1:2" x14ac:dyDescent="0.25">
      <c r="A47" t="s">
        <v>18</v>
      </c>
      <c r="B47">
        <f>COUNTIF(Sheet1!I7:I35,A47)</f>
        <v>4</v>
      </c>
    </row>
    <row r="48" spans="1:2" x14ac:dyDescent="0.25">
      <c r="A48" t="s">
        <v>19</v>
      </c>
      <c r="B48">
        <f>COUNTIF(Sheet1!I8:I36,A48)</f>
        <v>2</v>
      </c>
    </row>
    <row r="49" spans="1:2" x14ac:dyDescent="0.25">
      <c r="A49" t="s">
        <v>20</v>
      </c>
      <c r="B49">
        <f>COUNTIF(Sheet1!I9:I37,A49)</f>
        <v>4</v>
      </c>
    </row>
    <row r="50" spans="1:2" x14ac:dyDescent="0.25">
      <c r="A50" t="s">
        <v>21</v>
      </c>
      <c r="B50">
        <f>COUNTIF(Sheet1!I10:I38,A50)</f>
        <v>0</v>
      </c>
    </row>
    <row r="51" spans="1:2" x14ac:dyDescent="0.25">
      <c r="A51" t="s">
        <v>22</v>
      </c>
      <c r="B51">
        <f>COUNTIF(Sheet1!I11:I39,A51)</f>
        <v>0</v>
      </c>
    </row>
    <row r="54" spans="1:2" x14ac:dyDescent="0.25">
      <c r="A54" t="s">
        <v>2</v>
      </c>
      <c r="B54" t="s">
        <v>6</v>
      </c>
    </row>
    <row r="55" spans="1:2" x14ac:dyDescent="0.25">
      <c r="A55" t="s">
        <v>13</v>
      </c>
      <c r="B55">
        <f>COUNTIF(Sheet1!K2:K30,A55)</f>
        <v>3</v>
      </c>
    </row>
    <row r="56" spans="1:2" x14ac:dyDescent="0.25">
      <c r="A56" t="s">
        <v>14</v>
      </c>
      <c r="B56">
        <f>COUNTIF(Sheet1!K3:K31,A56)</f>
        <v>3</v>
      </c>
    </row>
    <row r="57" spans="1:2" x14ac:dyDescent="0.25">
      <c r="A57" t="s">
        <v>16</v>
      </c>
      <c r="B57">
        <f>COUNTIF(Sheet1!K4:K32,A57)</f>
        <v>5</v>
      </c>
    </row>
    <row r="58" spans="1:2" x14ac:dyDescent="0.25">
      <c r="A58" t="s">
        <v>17</v>
      </c>
      <c r="B58">
        <f>COUNTIF(Sheet1!K5:K33,A58)</f>
        <v>2</v>
      </c>
    </row>
    <row r="59" spans="1:2" x14ac:dyDescent="0.25">
      <c r="A59" t="s">
        <v>15</v>
      </c>
      <c r="B59">
        <f>COUNTIF(Sheet1!K6:K34,A59)</f>
        <v>5</v>
      </c>
    </row>
    <row r="60" spans="1:2" x14ac:dyDescent="0.25">
      <c r="A60" t="s">
        <v>18</v>
      </c>
      <c r="B60">
        <f>COUNTIF(Sheet1!K7:K35,A60)</f>
        <v>4</v>
      </c>
    </row>
    <row r="61" spans="1:2" x14ac:dyDescent="0.25">
      <c r="A61" t="s">
        <v>19</v>
      </c>
      <c r="B61">
        <f>COUNTIF(Sheet1!K8:K36,A61)</f>
        <v>2</v>
      </c>
    </row>
    <row r="62" spans="1:2" x14ac:dyDescent="0.25">
      <c r="A62" t="s">
        <v>20</v>
      </c>
      <c r="B62">
        <f>COUNTIF(Sheet1!K9:K37,A62)</f>
        <v>1</v>
      </c>
    </row>
    <row r="63" spans="1:2" x14ac:dyDescent="0.25">
      <c r="A63" t="s">
        <v>21</v>
      </c>
      <c r="B63">
        <f>COUNTIF(Sheet1!K10:K38,A63)</f>
        <v>1</v>
      </c>
    </row>
    <row r="64" spans="1:2" x14ac:dyDescent="0.25">
      <c r="A64" t="s">
        <v>22</v>
      </c>
      <c r="B64">
        <f>COUNTIF(Sheet1!K11:K39,A64)</f>
        <v>0</v>
      </c>
    </row>
    <row r="67" spans="1:2" x14ac:dyDescent="0.25">
      <c r="A67" t="s">
        <v>2</v>
      </c>
      <c r="B67" t="s">
        <v>7</v>
      </c>
    </row>
    <row r="68" spans="1:2" x14ac:dyDescent="0.25">
      <c r="A68" t="s">
        <v>13</v>
      </c>
      <c r="B68">
        <f>COUNTIF(Sheet1!M2:M30,A68)</f>
        <v>3</v>
      </c>
    </row>
    <row r="69" spans="1:2" x14ac:dyDescent="0.25">
      <c r="A69" t="s">
        <v>14</v>
      </c>
      <c r="B69">
        <f>COUNTIF(Sheet1!M3:M31,A69)</f>
        <v>5</v>
      </c>
    </row>
    <row r="70" spans="1:2" x14ac:dyDescent="0.25">
      <c r="A70" t="s">
        <v>16</v>
      </c>
      <c r="B70">
        <f>COUNTIF(Sheet1!M4:M32,A70)</f>
        <v>6</v>
      </c>
    </row>
    <row r="71" spans="1:2" x14ac:dyDescent="0.25">
      <c r="A71" t="s">
        <v>17</v>
      </c>
      <c r="B71">
        <f>COUNTIF(Sheet1!M5:M33,A71)</f>
        <v>2</v>
      </c>
    </row>
    <row r="72" spans="1:2" x14ac:dyDescent="0.25">
      <c r="A72" t="s">
        <v>15</v>
      </c>
      <c r="B72">
        <f>COUNTIF(Sheet1!M6:M34,A72)</f>
        <v>7</v>
      </c>
    </row>
    <row r="73" spans="1:2" x14ac:dyDescent="0.25">
      <c r="A73" t="s">
        <v>18</v>
      </c>
      <c r="B73">
        <f>COUNTIF(Sheet1!M7:M35,A73)</f>
        <v>3</v>
      </c>
    </row>
    <row r="74" spans="1:2" x14ac:dyDescent="0.25">
      <c r="A74" t="s">
        <v>19</v>
      </c>
      <c r="B74">
        <f>COUNTIF(Sheet1!M8:M36,A74)</f>
        <v>1</v>
      </c>
    </row>
    <row r="75" spans="1:2" x14ac:dyDescent="0.25">
      <c r="A75" t="s">
        <v>20</v>
      </c>
      <c r="B75">
        <f>COUNTIF(Sheet1!M9:M37,A75)</f>
        <v>1</v>
      </c>
    </row>
    <row r="76" spans="1:2" x14ac:dyDescent="0.25">
      <c r="A76" t="s">
        <v>21</v>
      </c>
      <c r="B76">
        <f>COUNTIF(Sheet1!M10:M38,A76)</f>
        <v>0</v>
      </c>
    </row>
    <row r="77" spans="1:2" x14ac:dyDescent="0.25">
      <c r="A77" t="s">
        <v>22</v>
      </c>
      <c r="B77">
        <f>COUNTIF(Sheet1!M11:M39,A77)</f>
        <v>0</v>
      </c>
    </row>
    <row r="80" spans="1:2" x14ac:dyDescent="0.25">
      <c r="A80" t="s">
        <v>2</v>
      </c>
      <c r="B80" t="s">
        <v>8</v>
      </c>
    </row>
    <row r="81" spans="1:2" x14ac:dyDescent="0.25">
      <c r="A81" t="s">
        <v>13</v>
      </c>
      <c r="B81">
        <f>COUNTIF(Sheet1!O2:O30,A81)</f>
        <v>3</v>
      </c>
    </row>
    <row r="82" spans="1:2" x14ac:dyDescent="0.25">
      <c r="A82" t="s">
        <v>14</v>
      </c>
      <c r="B82">
        <f>COUNTIF(Sheet1!O3:O31,A82)</f>
        <v>1</v>
      </c>
    </row>
    <row r="83" spans="1:2" x14ac:dyDescent="0.25">
      <c r="A83" t="s">
        <v>16</v>
      </c>
      <c r="B83">
        <f>COUNTIF(Sheet1!O4:O32,A83)</f>
        <v>5</v>
      </c>
    </row>
    <row r="84" spans="1:2" x14ac:dyDescent="0.25">
      <c r="A84" t="s">
        <v>17</v>
      </c>
      <c r="B84">
        <f>COUNTIF(Sheet1!O5:O33,A84)</f>
        <v>5</v>
      </c>
    </row>
    <row r="85" spans="1:2" x14ac:dyDescent="0.25">
      <c r="A85" t="s">
        <v>15</v>
      </c>
      <c r="B85">
        <f>COUNTIF(Sheet1!O6:O34,A85)</f>
        <v>3</v>
      </c>
    </row>
    <row r="86" spans="1:2" x14ac:dyDescent="0.25">
      <c r="A86" t="s">
        <v>18</v>
      </c>
      <c r="B86">
        <f>COUNTIF(Sheet1!O7:O35,A86)</f>
        <v>6</v>
      </c>
    </row>
    <row r="87" spans="1:2" x14ac:dyDescent="0.25">
      <c r="A87" t="s">
        <v>19</v>
      </c>
      <c r="B87">
        <f>COUNTIF(Sheet1!O8:O36,A87)</f>
        <v>1</v>
      </c>
    </row>
    <row r="88" spans="1:2" x14ac:dyDescent="0.25">
      <c r="A88" t="s">
        <v>20</v>
      </c>
      <c r="B88">
        <f>COUNTIF(Sheet1!O9:O37,A88)</f>
        <v>2</v>
      </c>
    </row>
    <row r="89" spans="1:2" x14ac:dyDescent="0.25">
      <c r="A89" t="s">
        <v>21</v>
      </c>
      <c r="B89">
        <f>COUNTIF(Sheet1!O10:O38,A89)</f>
        <v>0</v>
      </c>
    </row>
    <row r="90" spans="1:2" x14ac:dyDescent="0.25">
      <c r="A90" t="s">
        <v>22</v>
      </c>
      <c r="B90">
        <f>COUNTIF(Sheet1!O11:O39,A90)</f>
        <v>0</v>
      </c>
    </row>
    <row r="93" spans="1:2" x14ac:dyDescent="0.25">
      <c r="A93" t="s">
        <v>2</v>
      </c>
      <c r="B93" t="s">
        <v>9</v>
      </c>
    </row>
    <row r="94" spans="1:2" x14ac:dyDescent="0.25">
      <c r="A94" t="s">
        <v>13</v>
      </c>
      <c r="B94">
        <f>COUNTIF(Sheet1!Q2:Q30,A94)</f>
        <v>1</v>
      </c>
    </row>
    <row r="95" spans="1:2" x14ac:dyDescent="0.25">
      <c r="A95" t="s">
        <v>14</v>
      </c>
      <c r="B95">
        <f>COUNTIF(Sheet1!Q3:Q31,A95)</f>
        <v>7</v>
      </c>
    </row>
    <row r="96" spans="1:2" x14ac:dyDescent="0.25">
      <c r="A96" t="s">
        <v>16</v>
      </c>
      <c r="B96">
        <f>COUNTIF(Sheet1!Q4:Q32,A96)</f>
        <v>5</v>
      </c>
    </row>
    <row r="97" spans="1:2" x14ac:dyDescent="0.25">
      <c r="A97" t="s">
        <v>17</v>
      </c>
      <c r="B97">
        <f>COUNTIF(Sheet1!Q5:Q33,A97)</f>
        <v>2</v>
      </c>
    </row>
    <row r="98" spans="1:2" x14ac:dyDescent="0.25">
      <c r="A98" t="s">
        <v>15</v>
      </c>
      <c r="B98">
        <f>COUNTIF(Sheet1!Q6:Q34,A98)</f>
        <v>6</v>
      </c>
    </row>
    <row r="99" spans="1:2" x14ac:dyDescent="0.25">
      <c r="A99" t="s">
        <v>18</v>
      </c>
      <c r="B99">
        <f>COUNTIF(Sheet1!Q7:Q35,A99)</f>
        <v>2</v>
      </c>
    </row>
    <row r="100" spans="1:2" x14ac:dyDescent="0.25">
      <c r="A100" t="s">
        <v>19</v>
      </c>
      <c r="B100">
        <f>COUNTIF(Sheet1!Q8:Q36,A100)</f>
        <v>2</v>
      </c>
    </row>
    <row r="101" spans="1:2" x14ac:dyDescent="0.25">
      <c r="A101" t="s">
        <v>20</v>
      </c>
      <c r="B101">
        <f>COUNTIF(Sheet1!Q9:Q37,A101)</f>
        <v>0</v>
      </c>
    </row>
    <row r="102" spans="1:2" x14ac:dyDescent="0.25">
      <c r="A102" t="s">
        <v>21</v>
      </c>
      <c r="B102">
        <f>COUNTIF(Sheet1!Q10:Q38,A102)</f>
        <v>0</v>
      </c>
    </row>
    <row r="103" spans="1:2" x14ac:dyDescent="0.25">
      <c r="A103" t="s">
        <v>22</v>
      </c>
      <c r="B103">
        <f>COUNTIF(Sheet1!Q11:Q39,A103)</f>
        <v>0</v>
      </c>
    </row>
    <row r="106" spans="1:2" x14ac:dyDescent="0.25">
      <c r="A106" t="s">
        <v>2</v>
      </c>
      <c r="B106" t="s">
        <v>10</v>
      </c>
    </row>
    <row r="107" spans="1:2" x14ac:dyDescent="0.25">
      <c r="A107" t="s">
        <v>13</v>
      </c>
      <c r="B107">
        <f>COUNTIF(Sheet1!S2:S30,A107)</f>
        <v>5</v>
      </c>
    </row>
    <row r="108" spans="1:2" x14ac:dyDescent="0.25">
      <c r="A108" t="s">
        <v>14</v>
      </c>
      <c r="B108">
        <f>COUNTIF(Sheet1!S3:S31,A108)</f>
        <v>2</v>
      </c>
    </row>
    <row r="109" spans="1:2" x14ac:dyDescent="0.25">
      <c r="A109" t="s">
        <v>16</v>
      </c>
      <c r="B109">
        <f>COUNTIF(Sheet1!S4:S32,A109)</f>
        <v>5</v>
      </c>
    </row>
    <row r="110" spans="1:2" x14ac:dyDescent="0.25">
      <c r="A110" t="s">
        <v>17</v>
      </c>
      <c r="B110">
        <f>COUNTIF(Sheet1!S5:S33,A110)</f>
        <v>1</v>
      </c>
    </row>
    <row r="111" spans="1:2" x14ac:dyDescent="0.25">
      <c r="A111" t="s">
        <v>15</v>
      </c>
      <c r="B111">
        <f>COUNTIF(Sheet1!S6:S34,A111)</f>
        <v>6</v>
      </c>
    </row>
    <row r="112" spans="1:2" x14ac:dyDescent="0.25">
      <c r="A112" t="s">
        <v>18</v>
      </c>
      <c r="B112">
        <f>COUNTIF(Sheet1!S7:S35,A112)</f>
        <v>1</v>
      </c>
    </row>
    <row r="113" spans="1:2" x14ac:dyDescent="0.25">
      <c r="A113" t="s">
        <v>19</v>
      </c>
      <c r="B113">
        <f>COUNTIF(Sheet1!S8:S36,A113)</f>
        <v>2</v>
      </c>
    </row>
    <row r="114" spans="1:2" x14ac:dyDescent="0.25">
      <c r="A114" t="s">
        <v>20</v>
      </c>
      <c r="B114">
        <f>COUNTIF(Sheet1!S9:S37,A114)</f>
        <v>2</v>
      </c>
    </row>
    <row r="115" spans="1:2" x14ac:dyDescent="0.25">
      <c r="A115" t="s">
        <v>21</v>
      </c>
      <c r="B115">
        <f>COUNTIF(Sheet1!S10:S38,A115)</f>
        <v>1</v>
      </c>
    </row>
    <row r="116" spans="1:2" x14ac:dyDescent="0.25">
      <c r="A116" t="s">
        <v>22</v>
      </c>
      <c r="B116">
        <f>COUNTIF(Sheet1!S11:S39,A116)</f>
        <v>0</v>
      </c>
    </row>
  </sheetData>
  <pageMargins left="0.7" right="0.7" top="0.75" bottom="0.75" header="0.3" footer="0.3"/>
  <drawing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GRADE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2015-12-31T15:56:33Z</dcterms:created>
  <dcterms:modified xsi:type="dcterms:W3CDTF">2016-01-01T07:15:44Z</dcterms:modified>
</cp:coreProperties>
</file>